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ice\Documents\AFFAIRES 2020\MILK\EPSM - Vetraz Monthoux\00 - DCE\PLG\ENVOI PLG\"/>
    </mc:Choice>
  </mc:AlternateContent>
  <xr:revisionPtr revIDLastSave="0" documentId="8_{B9BCA601-576B-4430-B71B-2A4179FD8E18}" xr6:coauthVersionLast="47" xr6:coauthVersionMax="47" xr10:uidLastSave="{00000000-0000-0000-0000-000000000000}"/>
  <bookViews>
    <workbookView xWindow="-108" yWindow="-108" windowWidth="23256" windowHeight="14016" xr2:uid="{E9755037-E44A-4564-921E-A9E6ED2A24C4}"/>
  </bookViews>
  <sheets>
    <sheet name="Recap Generale" sheetId="1" r:id="rId1"/>
    <sheet name="Lot N°07 Page de garde" sheetId="2" r:id="rId2"/>
    <sheet name="Lot N°07 MENUISERIE INTERIEURE" sheetId="3" r:id="rId3"/>
  </sheets>
  <definedNames>
    <definedName name="_xlnm.Print_Titles" localSheetId="2">'Lot N°07 MENUISERIE INTERIEURE'!$1:$2</definedName>
    <definedName name="_xlnm.Print_Area" localSheetId="2">'Lot N°07 MENUISERIE INTERIEURE'!$A$1:$F$374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E12" i="1"/>
  <c r="E14" i="1" s="1"/>
  <c r="C12" i="1"/>
  <c r="C14" i="1" s="1"/>
  <c r="F373" i="3"/>
  <c r="F372" i="3"/>
  <c r="F371" i="3"/>
  <c r="B372" i="3"/>
  <c r="F367" i="3"/>
  <c r="F358" i="3"/>
  <c r="F353" i="3"/>
  <c r="F342" i="3"/>
  <c r="F337" i="3"/>
  <c r="F333" i="3"/>
  <c r="F328" i="3"/>
  <c r="F324" i="3"/>
  <c r="F317" i="3"/>
  <c r="F310" i="3"/>
  <c r="F305" i="3"/>
  <c r="F301" i="3"/>
  <c r="F299" i="3"/>
  <c r="F294" i="3"/>
  <c r="F289" i="3"/>
  <c r="F283" i="3"/>
  <c r="F278" i="3"/>
  <c r="F270" i="3"/>
  <c r="F263" i="3"/>
  <c r="F256" i="3"/>
  <c r="F250" i="3"/>
  <c r="F245" i="3"/>
  <c r="F233" i="3"/>
  <c r="F225" i="3"/>
  <c r="F213" i="3"/>
  <c r="F202" i="3"/>
  <c r="F192" i="3"/>
  <c r="F181" i="3"/>
  <c r="F172" i="3"/>
  <c r="F162" i="3"/>
  <c r="F152" i="3"/>
  <c r="F142" i="3"/>
  <c r="F130" i="3"/>
  <c r="F121" i="3"/>
  <c r="F109" i="3"/>
  <c r="F95" i="3"/>
  <c r="F86" i="3"/>
  <c r="F75" i="3"/>
  <c r="F61" i="3"/>
  <c r="F52" i="3"/>
  <c r="F36" i="3"/>
  <c r="F28" i="3"/>
  <c r="F18" i="3"/>
  <c r="F12" i="3"/>
  <c r="F8" i="3"/>
  <c r="F14" i="1"/>
</calcChain>
</file>

<file path=xl/sharedStrings.xml><?xml version="1.0" encoding="utf-8"?>
<sst xmlns="http://schemas.openxmlformats.org/spreadsheetml/2006/main" count="581" uniqueCount="335">
  <si>
    <t>ATTIC+</t>
  </si>
  <si>
    <t>TVA</t>
  </si>
  <si>
    <t>Montant HT en €</t>
  </si>
  <si>
    <t>Montant TVA en €</t>
  </si>
  <si>
    <t>Montant TTC en €</t>
  </si>
  <si>
    <t>le 02/02/2026</t>
  </si>
  <si>
    <t>Transfert vers EXCEL</t>
  </si>
  <si>
    <t>Affaire :</t>
  </si>
  <si>
    <t>CENTRE PEDOPSYCHIATRIQUE</t>
  </si>
  <si>
    <t>Maître d'ouvrage :</t>
  </si>
  <si>
    <t>EPSM de la Vallée de l'Arve</t>
  </si>
  <si>
    <t>Liste des lots :</t>
  </si>
  <si>
    <t>Lot N°07 MENUISERIE INTERIEURE</t>
  </si>
  <si>
    <t xml:space="preserve">Total : </t>
  </si>
  <si>
    <t>U</t>
  </si>
  <si>
    <t>Quantité</t>
  </si>
  <si>
    <t>Prix en €</t>
  </si>
  <si>
    <t>Total en €</t>
  </si>
  <si>
    <t>CH2</t>
  </si>
  <si>
    <t>MENIN</t>
  </si>
  <si>
    <t>MENUISERIES INTERIEURES</t>
  </si>
  <si>
    <t>CH3</t>
  </si>
  <si>
    <t>07.2</t>
  </si>
  <si>
    <t>TRAVAUX PREPARATOIRES, INSTALLATION</t>
  </si>
  <si>
    <t>CH4</t>
  </si>
  <si>
    <t>07.2.1</t>
  </si>
  <si>
    <t>Ensemble forfaitaire</t>
  </si>
  <si>
    <t>CH5</t>
  </si>
  <si>
    <t>07.2.1.1</t>
  </si>
  <si>
    <t>ETUDES D'EXECUTION  :</t>
  </si>
  <si>
    <t xml:space="preserve">07.2.1.1 1 </t>
  </si>
  <si>
    <t xml:space="preserve">FOR  </t>
  </si>
  <si>
    <t>ART</t>
  </si>
  <si>
    <t>K_AAEX01</t>
  </si>
  <si>
    <t>Etudes EXE</t>
  </si>
  <si>
    <t>Etudes EXE comprenant :</t>
  </si>
  <si>
    <t>Les études d'Exécution (EXE) y compris les plans d'atelier de chantier (PAC) et les détails.</t>
  </si>
  <si>
    <t>STOT</t>
  </si>
  <si>
    <t>Total TRAVAUX PREPARATOIRES, INSTALLATION</t>
  </si>
  <si>
    <t>07.3</t>
  </si>
  <si>
    <t>PORTES COURANTES DE COMMUNICATION</t>
  </si>
  <si>
    <t>07.3.1</t>
  </si>
  <si>
    <t>Composition des blocs-portes</t>
  </si>
  <si>
    <t>07.3.1.1</t>
  </si>
  <si>
    <t>PORTES ISOPLANES PLEINES (parement stratifié) :</t>
  </si>
  <si>
    <t>CH6</t>
  </si>
  <si>
    <t>07.3.1.1.1</t>
  </si>
  <si>
    <t>Portes pleines stratifiées</t>
  </si>
  <si>
    <t xml:space="preserve">07.3.1.1.1 1 </t>
  </si>
  <si>
    <t xml:space="preserve">U    </t>
  </si>
  <si>
    <t>K BDD063</t>
  </si>
  <si>
    <t>Porte pleine de 63 x ht 204 cm</t>
  </si>
  <si>
    <t>Portes isoplanes pleines à parements stratifiés, EI30, dimensions tableaux de 0,72 x ht 2,10 m, y compris quincaillerie, approvisionnement, mise en place &amp; règlage à charge du présent lot, composée de :</t>
  </si>
  <si>
    <t>- RA ≥ 30 dB</t>
  </si>
  <si>
    <t>- huisserie en hêtre</t>
  </si>
  <si>
    <t>- 1 vantail de 0,63 x ht 2,04 m</t>
  </si>
  <si>
    <t>- 1 ferme porte automatique</t>
  </si>
  <si>
    <t>Pose en tunnel entre mur BA &amp; cloison</t>
  </si>
  <si>
    <t>R+1</t>
  </si>
  <si>
    <t>- Rangt sous escalier (1 u)</t>
  </si>
  <si>
    <t xml:space="preserve">07.3.1.1.1 2 </t>
  </si>
  <si>
    <t>K BDD08G</t>
  </si>
  <si>
    <t>Porte pleine de 73 x ht 204 cm</t>
  </si>
  <si>
    <t>Portes isoplanes pleines à parements stratifiés, dimensions tableaux de 0,82 x ht 2,10 m, y compris quincaillerie, approvisionnement &amp; règlage à charge du présent lot (mise en place au lot du plaquiste), composée de :</t>
  </si>
  <si>
    <t>- 1 vantail de 0,73 x ht 2,04 m</t>
  </si>
  <si>
    <t>Pose en cloisons de 72 mm avec huisserie à recouvrement adaptée.</t>
  </si>
  <si>
    <t>RdC</t>
  </si>
  <si>
    <t>- Wc enfant (1 u)</t>
  </si>
  <si>
    <t xml:space="preserve">07.3.1.1.1 3 </t>
  </si>
  <si>
    <t>K BDD074</t>
  </si>
  <si>
    <t>Porte pleine de 93 x ht 204 cm</t>
  </si>
  <si>
    <t>Portes isoplanes pleines à parements stratifiés, dimensions tableaux de 1,02 x ht 2,10 m, y compris quincaillerie, approvisionnement &amp; règlage à charge du présent lot (mise en place au lot du plaquiste), composée de :</t>
  </si>
  <si>
    <t>- 1 vantail de 0,93 x ht 2,04 m</t>
  </si>
  <si>
    <t>Pose en cloisons de 98 mm avec huisserie à recouvrement adaptée.</t>
  </si>
  <si>
    <t>- Wc visiteur (1 u)</t>
  </si>
  <si>
    <t>- Dégt (2 u)</t>
  </si>
  <si>
    <t>- Vestiaire enfant (1 u)</t>
  </si>
  <si>
    <t>- Dégt (1 u)</t>
  </si>
  <si>
    <t>- Sas (1 u)</t>
  </si>
  <si>
    <t>- Wc pmr 2 (1 u)</t>
  </si>
  <si>
    <t>- Sas 2 (1 u)</t>
  </si>
  <si>
    <t>- Vestiaire (1 u)</t>
  </si>
  <si>
    <t xml:space="preserve">07.3.1.1.1 4 </t>
  </si>
  <si>
    <t>K BDD076</t>
  </si>
  <si>
    <t>- 1 occulus vitré de 30 x ht 120 cm</t>
  </si>
  <si>
    <t xml:space="preserve">07.3.1.1.1 5 </t>
  </si>
  <si>
    <t>K BDD078</t>
  </si>
  <si>
    <t>- RA ≥ 40 dB</t>
  </si>
  <si>
    <t>- Bureau personnel (1 u)</t>
  </si>
  <si>
    <t>- Atelier pédagogique (1 u)</t>
  </si>
  <si>
    <t>- Expression théatrale (1 u)</t>
  </si>
  <si>
    <t>- Contes (1 u)</t>
  </si>
  <si>
    <t>- Atelier (1 u)</t>
  </si>
  <si>
    <t>Mezzanine</t>
  </si>
  <si>
    <t>- Bureaux 8 / 9 &amp; 10</t>
  </si>
  <si>
    <t xml:space="preserve">07.3.1.1.1 6 </t>
  </si>
  <si>
    <t>K BDD0D3</t>
  </si>
  <si>
    <t>Porte isoplane pleines à parements stratifiés, dimensions tableaux de 1,02 x ht 2,10 m, y compris quincaillerie, approvisionnement &amp; règlage à charge du présent lot (mise en place au lot du plaquiste), composée de :</t>
  </si>
  <si>
    <t>- 1 fpa</t>
  </si>
  <si>
    <t>- 1 poignée de tirage "pmr"</t>
  </si>
  <si>
    <t>- protection basse sur les 2 faces du vantail pour une ht de 120 cm (acrovyn de 2 mm, 6 teintes au choix)</t>
  </si>
  <si>
    <t>Pose en cloisons de 240 mm avec huisseries adaptées.</t>
  </si>
  <si>
    <t>- wc pmr 1 (1 u)</t>
  </si>
  <si>
    <t xml:space="preserve">07.3.1.1.1 7 </t>
  </si>
  <si>
    <t>K BDD092</t>
  </si>
  <si>
    <t>- Vestiaire personnel (2 u)</t>
  </si>
  <si>
    <t xml:space="preserve">07.3.1.1.1 8 </t>
  </si>
  <si>
    <t>K BDD09M</t>
  </si>
  <si>
    <t>Portes isoplanes pleines à parements stratifiés, EI30, dimensions tableaux de 1,02 x ht 2,20 m, y compris quincaillerie, approvisionnement &amp; règlage à charge du présent lot (mise en place au lot du plaquiste), composée de :</t>
  </si>
  <si>
    <t>- Ménage (1 u)</t>
  </si>
  <si>
    <t>- Rangt (1 u)</t>
  </si>
  <si>
    <t>- Buanderie (1 u)</t>
  </si>
  <si>
    <t xml:space="preserve">07.3.1.1.1 9 </t>
  </si>
  <si>
    <t>K BDD091</t>
  </si>
  <si>
    <t>Pose en cloisons de 140 mm avec huisserie à recouvrement adaptée.</t>
  </si>
  <si>
    <t>- Bureau 6  (1 u)</t>
  </si>
  <si>
    <t>- Cadre santé (1 u)</t>
  </si>
  <si>
    <t>- Accueil secrétariat (1 u)</t>
  </si>
  <si>
    <t>- Psychomot. 1, 2 &amp; 3 (3 u)</t>
  </si>
  <si>
    <t xml:space="preserve">07.3.1.1.1 10 </t>
  </si>
  <si>
    <t>K BDD09E</t>
  </si>
  <si>
    <t>Portes isoplanes pleines à parements stratifiés, dimensions tableaux de 1,02 x ht 2,10 m, y compris quincaillerie, approvisionnement, mise en place &amp; règlage à charge du présent lot, composée de :</t>
  </si>
  <si>
    <t>- RA ≥ 35 dB</t>
  </si>
  <si>
    <t>Pose en tableaux de murs BA</t>
  </si>
  <si>
    <t>- Secretariat (1 u)</t>
  </si>
  <si>
    <t xml:space="preserve">07.3.1.1.1 11 </t>
  </si>
  <si>
    <t>K BDD0D4</t>
  </si>
  <si>
    <t>Pose en cloisons de 240 mm avec huisserie à recouvrement adaptée.</t>
  </si>
  <si>
    <t>- Repos (1 u)</t>
  </si>
  <si>
    <t>- Salle réunion (1 u)</t>
  </si>
  <si>
    <t>- Bureaux  1 à 6 (5 u)</t>
  </si>
  <si>
    <t>- Salle de groupe (1 u)</t>
  </si>
  <si>
    <t>- Bureau 7 (1 u)</t>
  </si>
  <si>
    <t xml:space="preserve">07.3.1.1.1 12 </t>
  </si>
  <si>
    <t>K BDD09P</t>
  </si>
  <si>
    <t>- Permanence (1 u)</t>
  </si>
  <si>
    <t xml:space="preserve">07.3.1.1.1 13 </t>
  </si>
  <si>
    <t>K BDD09T</t>
  </si>
  <si>
    <t>- huisserie de 110 mm en hêtre</t>
  </si>
  <si>
    <t>Pose en applique de murs BA</t>
  </si>
  <si>
    <t>- Cuisine (1 u)</t>
  </si>
  <si>
    <t xml:space="preserve">07.3.1.1.1 14 </t>
  </si>
  <si>
    <t>K BDD09C</t>
  </si>
  <si>
    <t>Porte isoplane pleines à parements stratifiés, dimensions tableaux de 1,02 x ht 2,10 m, y compris quincaillerie, approvisionnement,  mise en place &amp; règlage à charge du présent lot, composée de :</t>
  </si>
  <si>
    <t>- Sieste (1 u)</t>
  </si>
  <si>
    <t xml:space="preserve">07.3.1.1.1 15 </t>
  </si>
  <si>
    <t>K BDD093</t>
  </si>
  <si>
    <t>Portes isoplanes pleines à parements stratifiés, EI30, dimensions tableaux de 1,02 x ht 2,20 m, y compris quincaillerie, approvisionnement, mise en place &amp; règlage à charge du présent lot, composée de :</t>
  </si>
  <si>
    <t>- Local VDI (1 u)</t>
  </si>
  <si>
    <t xml:space="preserve">07.3.1.1.1 16 </t>
  </si>
  <si>
    <t>K BDD09A</t>
  </si>
  <si>
    <t xml:space="preserve">07.3.1.1.1 17 </t>
  </si>
  <si>
    <t>K BDD09R</t>
  </si>
  <si>
    <t>Portes isoplanes pleines à parements stratifiés, EI30, dimensions tableaux de 1,02 x ht 2,10 m, y compris quincaillerie, approvisionnement, mise en place &amp; règlage à charge du présent lot, composée de :</t>
  </si>
  <si>
    <t>- Rgt (1 u)</t>
  </si>
  <si>
    <t xml:space="preserve">07.3.1.1.1 18 </t>
  </si>
  <si>
    <t>K BDD08A</t>
  </si>
  <si>
    <t>Porte pleine de 93 x ht 244 cm</t>
  </si>
  <si>
    <t>Porte isoplane pleines à parements stratifiés, dimensions tableaux de 1,02 x ht 2,60 m, y compris quincaillerie, approvisionnement, mise en place &amp; règlage à charge du présent lot, composée de :</t>
  </si>
  <si>
    <t>- 1 imposte fixe vitrée de 0,93 x ht 0,40 m</t>
  </si>
  <si>
    <t>- Atelier peinture (1 u)</t>
  </si>
  <si>
    <t>- Atelier terre (1 u)</t>
  </si>
  <si>
    <t xml:space="preserve">07.3.1.1.1 19 </t>
  </si>
  <si>
    <t>K BDD152</t>
  </si>
  <si>
    <t>Porte tierce pleine de 146 x ht 204 cm</t>
  </si>
  <si>
    <t>Porte tierce isoplane pleines à parements stratifiés, dimensions tableaux de 1,52 x ht 2,10 m, y compris quincaillerie, approvisionnement, mise en place &amp; règlage à charge du présent lot, composée de :</t>
  </si>
  <si>
    <t>- 2 vantaux 1,46 (1,03 + 0,43) x ht 2,04 m</t>
  </si>
  <si>
    <t>- 2 occulus vitrés de 30 x ht 120 cm</t>
  </si>
  <si>
    <t>- 2 fpa</t>
  </si>
  <si>
    <t>- 1 crémone à larder</t>
  </si>
  <si>
    <t>- protection basse sur les 2 faces des vantaux pour une ht de 120 cm (acrovyn de 2 mm, 6 teintes au choix)</t>
  </si>
  <si>
    <t>- Degt (2 u)</t>
  </si>
  <si>
    <t xml:space="preserve">07.3.1.1.1 20 </t>
  </si>
  <si>
    <t>K BDD13Q</t>
  </si>
  <si>
    <t>Porte pleine de  126  x ht 204 cm</t>
  </si>
  <si>
    <t>Portes isoplanes pleines à parements stratifiés, dimensions tableaux de 1,26 x ht 2,10 m, y compris quincaillerie, approvisionnement &amp; règlage à charge du présent lot (mise en place au lot du plaquiste), composée de :</t>
  </si>
  <si>
    <t>- 2 vantaux de 0,63 x ht 2,04 m</t>
  </si>
  <si>
    <t>- Sas 2 - Placard</t>
  </si>
  <si>
    <t>07.3.1.1.2</t>
  </si>
  <si>
    <t>Portes vitrées stratifiées</t>
  </si>
  <si>
    <t xml:space="preserve">07.3.1.1.2 1 </t>
  </si>
  <si>
    <t>K BDD534</t>
  </si>
  <si>
    <t>Porte vitrée de 93 x ht 204 cm</t>
  </si>
  <si>
    <t>Porte isoplane vitrée à parements stratifiés, dimensions tableaux de 1,02 x ht 2,10 m, y compris quincaillerie, approvisionnement, mise en place &amp; règlage à charge du présent lot, composé de :</t>
  </si>
  <si>
    <t>- 1 vantail vitré de 0,93 x ht 2,04 m</t>
  </si>
  <si>
    <t>- contraste visuel sur le vitrage</t>
  </si>
  <si>
    <t>Total PORTES COURANTES DE COMMUNICATION</t>
  </si>
  <si>
    <t>07.4</t>
  </si>
  <si>
    <t>CHASSIS</t>
  </si>
  <si>
    <t>07.4.1</t>
  </si>
  <si>
    <t>Châssis fixes</t>
  </si>
  <si>
    <t>07.4.1.1</t>
  </si>
  <si>
    <t>CHASSIS ORDINAIRES :</t>
  </si>
  <si>
    <t xml:space="preserve">07.4.1.1 1 </t>
  </si>
  <si>
    <t>KZEGC046</t>
  </si>
  <si>
    <t>Châssis ordinaire simple vitrage</t>
  </si>
  <si>
    <t>Châssis ordinaire en hêtre, vitré toute hauteur, dimension de 1,20 x ht 1,00 m (all. 1,10 m), approvisionnement &amp; règlage à charge du présent lot (mise en place au lot du plaquiste).</t>
  </si>
  <si>
    <t>- simple vitrage feuilleté - RA ≥ 40 dB</t>
  </si>
  <si>
    <t>- Bureau personnel (2 u)</t>
  </si>
  <si>
    <t xml:space="preserve">07.4.1.1 2 </t>
  </si>
  <si>
    <t>KZEGC04P</t>
  </si>
  <si>
    <t>- 1 montant latéral élargi de 150 mm avec feuillure de passage de câble pour accueillir un interrupteur</t>
  </si>
  <si>
    <t xml:space="preserve">07.4.1.1 3 </t>
  </si>
  <si>
    <t>KZEGC047</t>
  </si>
  <si>
    <t>Châssis ordinaire en hêtre, vitré toute hauteur, dimension de 1,80 x ht 1,00 m (all. 1,10 m), approvisionnement &amp; règlage à charge du présent lot (mise en place au lot du plaquiste).</t>
  </si>
  <si>
    <t>Pose en cloisons de  140 mm avec huisserie à recouvrement adaptée.</t>
  </si>
  <si>
    <t xml:space="preserve">07.4.1.1 4 </t>
  </si>
  <si>
    <t>KZEGC048</t>
  </si>
  <si>
    <t>Châssis ordinaire en hêtre, vitré toute hauteur, dimension de 1,05 x ht 0,90 m (all. 1,60 m), approvisionnement, mise en place &amp; règlage à charge du présent lot.</t>
  </si>
  <si>
    <t>- 1 pèce de jonction entre les 2 châssis, de 100 mm env. av</t>
  </si>
  <si>
    <t>- simple vitrage feuilleté - RA ≥ 35 dB</t>
  </si>
  <si>
    <t>- pose entre tunnel en mur BA</t>
  </si>
  <si>
    <t>- Permanence (2 u)</t>
  </si>
  <si>
    <t>Total CHASSIS</t>
  </si>
  <si>
    <t>07.5</t>
  </si>
  <si>
    <t>FAÇADES DE PLACARDS</t>
  </si>
  <si>
    <t>07.5.1</t>
  </si>
  <si>
    <t>Bâtis bois</t>
  </si>
  <si>
    <t>07.5.1.1</t>
  </si>
  <si>
    <t>BATIS EN SAPIN :</t>
  </si>
  <si>
    <t xml:space="preserve">07.5.1.1 1 </t>
  </si>
  <si>
    <t xml:space="preserve">ML   </t>
  </si>
  <si>
    <t>K_HAA019</t>
  </si>
  <si>
    <t>Bâtis sapin pour façades de placards</t>
  </si>
  <si>
    <t>Bâtis sapin 4 côtés pour façades de placards coulissants.</t>
  </si>
  <si>
    <t>- Sas</t>
  </si>
  <si>
    <t>07.5.2</t>
  </si>
  <si>
    <t>Façades coulissantes</t>
  </si>
  <si>
    <t>07.5.2.1</t>
  </si>
  <si>
    <t>FINITION MELAMINE :</t>
  </si>
  <si>
    <t xml:space="preserve">07.5.2.1 1 </t>
  </si>
  <si>
    <t>K HEB046</t>
  </si>
  <si>
    <t>Dimensions totales de 200 x ht 250 cm</t>
  </si>
  <si>
    <t>Dimensions totales de 2,00 x ht 2,50 m, pour portes de placards coulissantes (2 vantaux mélaminés).</t>
  </si>
  <si>
    <t>Total FAÇADES DE PLACARDS</t>
  </si>
  <si>
    <t>07.6</t>
  </si>
  <si>
    <t>PLINTHES, JOINT DE DILATATION ET MOULURES</t>
  </si>
  <si>
    <t>07.6.1</t>
  </si>
  <si>
    <t>Plinthes bois</t>
  </si>
  <si>
    <t>07.6.1.1</t>
  </si>
  <si>
    <t>PLINTHES EN BOIS A PEINDRE OU A VERNIR :</t>
  </si>
  <si>
    <t xml:space="preserve">07.6.1.1 1 </t>
  </si>
  <si>
    <t>K KAA007</t>
  </si>
  <si>
    <t>Plinthes en sapin à peindre, hauteur 10 cm</t>
  </si>
  <si>
    <t>Plinthes en sapin à peindre, hauteur 10 cm, sur revêtement de sol souple.</t>
  </si>
  <si>
    <t xml:space="preserve">07.6.1.1 2 </t>
  </si>
  <si>
    <t>K KAA010</t>
  </si>
  <si>
    <t>Plinthes crémaillères en sapin à peindre, hauteur 10 cm</t>
  </si>
  <si>
    <t>Plinthes crémaillère en sapin à peindre, hauteur 10 cm, sur revêtement de sol souple, pour marches et contremarches d'escalier (comptée par marche, pour les 2 cotés).</t>
  </si>
  <si>
    <t>R+1 // Mezzanine</t>
  </si>
  <si>
    <t>Total PLINTHES, JOINT DE DILATATION ET MOULURES</t>
  </si>
  <si>
    <t>07.7</t>
  </si>
  <si>
    <t>FAÇADES DE GAINES ET TRAPPES</t>
  </si>
  <si>
    <t>07.7.1</t>
  </si>
  <si>
    <t>Trappe de visite en bois</t>
  </si>
  <si>
    <t>07.7.1.1</t>
  </si>
  <si>
    <t>TRAPPE DE VISITE COURANTE :</t>
  </si>
  <si>
    <t xml:space="preserve">07.7.1.1 1 </t>
  </si>
  <si>
    <t>K GBA004</t>
  </si>
  <si>
    <t>Trappe de visite pour organe technique</t>
  </si>
  <si>
    <t>Trappe de visite isolée de 0,80 x 0,80 m de passage libre, 40 dB (mini),  y compris quincaillerie, approvisionnement, mise en place &amp; règlage à charge du présent lot</t>
  </si>
  <si>
    <t>- pose horizontale au niveau du faux-plafond</t>
  </si>
  <si>
    <t>- finition : prêt à peindre.</t>
  </si>
  <si>
    <t>- fermeture par serrure à batteuse fouillot carré standard</t>
  </si>
  <si>
    <t>Pour accès au groupe vmc en combles perdus.</t>
  </si>
  <si>
    <t>07.7.1.2</t>
  </si>
  <si>
    <t>TRAPPES DE VISITE COUPE-FEU :</t>
  </si>
  <si>
    <t xml:space="preserve">07.7.1.2 1 </t>
  </si>
  <si>
    <t>K GCB009</t>
  </si>
  <si>
    <t>Trappe de 80  x 80 cm</t>
  </si>
  <si>
    <t>Trappe de dimensions 80 x 80 cm, pose horizontale en sous face de plafond.</t>
  </si>
  <si>
    <t>- CF 1 H</t>
  </si>
  <si>
    <t>- 31,8 dB (mini)</t>
  </si>
  <si>
    <t xml:space="preserve">- batteuse et vérins mécaniques </t>
  </si>
  <si>
    <t>R+1 - Bureau 6 (accès groupe vmc)</t>
  </si>
  <si>
    <t>07.7.1.3</t>
  </si>
  <si>
    <t>TRAPPE DE VISITE</t>
  </si>
  <si>
    <t xml:space="preserve">07.7.1.3 1 </t>
  </si>
  <si>
    <t>K GCB104</t>
  </si>
  <si>
    <t>Trappes pour gaines techniques</t>
  </si>
  <si>
    <t>Trappe de visite des gaines techniques, dimensions 0,40 x 0,40 m - 39 dB (A).</t>
  </si>
  <si>
    <t>- pose suivant localisation sur plan archictecte et à la demande des BET Fluides.</t>
  </si>
  <si>
    <t>Total FAÇADES DE GAINES ET TRAPPES</t>
  </si>
  <si>
    <t>07.8</t>
  </si>
  <si>
    <t>COFFRES ET HABILLAGES</t>
  </si>
  <si>
    <t>07.8.1</t>
  </si>
  <si>
    <t>Coffres cache tuyaux</t>
  </si>
  <si>
    <t>07.8.1.1</t>
  </si>
  <si>
    <t>COFFRES NOURRICES :</t>
  </si>
  <si>
    <t xml:space="preserve">07.8.1.1 1 </t>
  </si>
  <si>
    <t>K LAA004</t>
  </si>
  <si>
    <t>Coffres d'habillage des nourrices techniques</t>
  </si>
  <si>
    <t>Coffres d'habillage des nourrices techniques (à confirmer)</t>
  </si>
  <si>
    <t>Dimension moyenne de : Lg 0,80 x Ht 0,60 x Pr 0,30 m.</t>
  </si>
  <si>
    <t>Total COFFRES ET HABILLAGES</t>
  </si>
  <si>
    <t>07.9</t>
  </si>
  <si>
    <t>OUVRAGES COMPOSES</t>
  </si>
  <si>
    <t>07.9.1</t>
  </si>
  <si>
    <t>Divers</t>
  </si>
  <si>
    <t>07.9.1.1</t>
  </si>
  <si>
    <t>COMPLEXES ACOUSTIQUES (carrelet bois) :</t>
  </si>
  <si>
    <t xml:space="preserve">07.9.1.1 1 </t>
  </si>
  <si>
    <t xml:space="preserve">M2   </t>
  </si>
  <si>
    <t>K_YAA047</t>
  </si>
  <si>
    <t>Complexe acoustique mural</t>
  </si>
  <si>
    <t>Complexe acoustique mural, composés de carrelets bois en mélèze, y compris liaisons et fourrures avec les cloisons et les baies.</t>
  </si>
  <si>
    <t>- carrelets verticaux</t>
  </si>
  <si>
    <t>RdC :</t>
  </si>
  <si>
    <t>- Salle à manger</t>
  </si>
  <si>
    <t>- Atelier peinture</t>
  </si>
  <si>
    <t>- Atelier</t>
  </si>
  <si>
    <t>- Salle de réunion</t>
  </si>
  <si>
    <t>- Circulation (au dessus des portes et sous les châssis vitrés)</t>
  </si>
  <si>
    <t>Total OUVRAGES COMPOSES</t>
  </si>
  <si>
    <t>07.10</t>
  </si>
  <si>
    <t>CLOISONS PREFABRIQUEES</t>
  </si>
  <si>
    <t>07.10.1</t>
  </si>
  <si>
    <t>Cloison mobile pare-vue</t>
  </si>
  <si>
    <t>07.10.1.1</t>
  </si>
  <si>
    <t>CLOISONS EN STRATIFIE MASSIF :</t>
  </si>
  <si>
    <t xml:space="preserve">07.10.1.1 1 </t>
  </si>
  <si>
    <t xml:space="preserve">ENS  </t>
  </si>
  <si>
    <t>XFBBA018</t>
  </si>
  <si>
    <t>Cloison mobile stratifiée suspendue</t>
  </si>
  <si>
    <t>Cloison mobile stratifiée, pour une dimension hors tout d'environ 4 050 x ht 2 500 mm, comprenant :</t>
  </si>
  <si>
    <t>- le rail suspendu sur entretoises cachées dans le plénum (fixation sous la charpente bois)</t>
  </si>
  <si>
    <t>- les 5 panneaux</t>
  </si>
  <si>
    <t>- la quincaillerie adéquate</t>
  </si>
  <si>
    <t>Teinte : 20 choix possibles dans la gamme du fabricant</t>
  </si>
  <si>
    <t>- entre Atelier peinture &amp; Atelier terre</t>
  </si>
  <si>
    <t>Total CLOISONS PREFABRIQUEES</t>
  </si>
  <si>
    <t>TOTHT</t>
  </si>
  <si>
    <t>Montant HT du Lot N°07 MENUISERIE INTERIEURE</t>
  </si>
  <si>
    <t>TOTTTC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</si>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</sst>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,##0;\-#,##0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/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4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5" fillId="3" borderId="1">
      <alignment horizontal="left" vertical="top" wrapText="1"/>
    </xf>
    <xf numFmtId="0" fontId="6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1">
      <alignment horizontal="left" vertical="top" wrapText="1"/>
    </xf>
    <xf numFmtId="49" fontId="3" fillId="3" borderId="0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9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10" fillId="2" borderId="0">
      <alignment horizontal="left" vertical="top" wrapText="1"/>
    </xf>
    <xf numFmtId="0" fontId="10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4" fillId="2" borderId="0">
      <alignment horizontal="left" vertical="top" wrapText="1" indent="3"/>
    </xf>
    <xf numFmtId="0" fontId="15" fillId="2" borderId="0">
      <alignment horizontal="left" vertical="top" wrapText="1" indent="3"/>
    </xf>
    <xf numFmtId="0" fontId="15" fillId="2" borderId="0">
      <alignment horizontal="left" vertical="top" wrapText="1" indent="3"/>
    </xf>
    <xf numFmtId="49" fontId="16" fillId="2" borderId="0">
      <alignment vertical="top" wrapText="1"/>
    </xf>
    <xf numFmtId="49" fontId="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7" fillId="2" borderId="0">
      <alignment horizontal="left" vertical="top" wrapText="1"/>
    </xf>
  </cellStyleXfs>
  <cellXfs count="55">
    <xf numFmtId="0" fontId="0" fillId="0" borderId="0" xfId="0">
      <alignment vertical="top"/>
    </xf>
    <xf numFmtId="0" fontId="0" fillId="2" borderId="0" xfId="0" applyFill="1" applyProtection="1">
      <alignment vertical="top"/>
    </xf>
    <xf numFmtId="0" fontId="1" fillId="2" borderId="0" xfId="0" applyFont="1" applyFill="1" applyProtection="1">
      <alignment vertical="top"/>
    </xf>
    <xf numFmtId="164" fontId="1" fillId="2" borderId="0" xfId="0" applyNumberFormat="1" applyFont="1" applyFill="1" applyProtection="1">
      <alignment vertical="top"/>
    </xf>
    <xf numFmtId="49" fontId="0" fillId="2" borderId="0" xfId="0" applyNumberFormat="1" applyFill="1" applyProtection="1">
      <alignment vertical="top"/>
    </xf>
    <xf numFmtId="49" fontId="0" fillId="2" borderId="2" xfId="0" applyNumberFormat="1" applyFill="1" applyBorder="1" applyProtection="1">
      <alignment vertical="top"/>
    </xf>
    <xf numFmtId="49" fontId="0" fillId="2" borderId="5" xfId="0" applyNumberFormat="1" applyFill="1" applyBorder="1" applyProtection="1">
      <alignment vertical="top"/>
    </xf>
    <xf numFmtId="49" fontId="0" fillId="2" borderId="6" xfId="0" applyNumberFormat="1" applyFill="1" applyBorder="1" applyProtection="1">
      <alignment vertical="top"/>
    </xf>
    <xf numFmtId="49" fontId="1" fillId="2" borderId="4" xfId="0" applyNumberFormat="1" applyFont="1" applyFill="1" applyBorder="1" applyProtection="1">
      <alignment vertical="top"/>
    </xf>
    <xf numFmtId="49" fontId="1" fillId="2" borderId="3" xfId="0" applyNumberFormat="1" applyFont="1" applyFill="1" applyBorder="1" applyAlignment="1" applyProtection="1">
      <alignment horizontal="center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center" vertical="top" wrapText="1"/>
    </xf>
    <xf numFmtId="0" fontId="1" fillId="2" borderId="8" xfId="0" applyFont="1" applyFill="1" applyBorder="1" applyAlignment="1" applyProtection="1">
      <alignment horizontal="right" vertical="top" wrapText="1"/>
    </xf>
    <xf numFmtId="49" fontId="0" fillId="2" borderId="9" xfId="0" applyNumberFormat="1" applyFill="1" applyBorder="1" applyProtection="1">
      <alignment vertical="top"/>
    </xf>
    <xf numFmtId="49" fontId="5" fillId="3" borderId="3" xfId="10" applyBorder="1">
      <alignment horizontal="left" vertical="top" wrapText="1"/>
    </xf>
    <xf numFmtId="0" fontId="3" fillId="3" borderId="3" xfId="13" applyBorder="1">
      <alignment horizontal="left" vertical="top" wrapText="1"/>
    </xf>
    <xf numFmtId="0" fontId="0" fillId="2" borderId="11" xfId="0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center" vertical="top"/>
    </xf>
    <xf numFmtId="165" fontId="0" fillId="2" borderId="11" xfId="0" applyNumberFormat="1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right" vertical="top"/>
    </xf>
    <xf numFmtId="164" fontId="0" fillId="2" borderId="10" xfId="0" applyNumberFormat="1" applyFill="1" applyBorder="1" applyAlignment="1" applyProtection="1">
      <alignment horizontal="right" vertical="top"/>
      <protection locked="0"/>
    </xf>
    <xf numFmtId="164" fontId="0" fillId="2" borderId="8" xfId="0" applyNumberFormat="1" applyFill="1" applyBorder="1" applyAlignment="1" applyProtection="1">
      <alignment horizontal="right" vertical="top"/>
      <protection locked="0"/>
    </xf>
    <xf numFmtId="49" fontId="0" fillId="2" borderId="0" xfId="0" applyNumberFormat="1" applyFill="1" applyBorder="1" applyProtection="1">
      <alignment vertical="top"/>
    </xf>
    <xf numFmtId="49" fontId="3" fillId="3" borderId="0" xfId="6" applyBorder="1">
      <alignment horizontal="left" vertical="top" wrapText="1"/>
    </xf>
    <xf numFmtId="49" fontId="3" fillId="3" borderId="0" xfId="14" applyBorder="1">
      <alignment horizontal="left" vertical="top" wrapText="1"/>
    </xf>
    <xf numFmtId="49" fontId="9" fillId="3" borderId="0" xfId="18" applyBorder="1">
      <alignment horizontal="left" vertical="top" wrapText="1"/>
    </xf>
    <xf numFmtId="49" fontId="10" fillId="2" borderId="0" xfId="26" applyBorder="1">
      <alignment horizontal="left" vertical="top" wrapText="1"/>
    </xf>
    <xf numFmtId="0" fontId="3" fillId="2" borderId="0" xfId="28" applyBorder="1">
      <alignment horizontal="left" vertical="top" wrapText="1"/>
    </xf>
    <xf numFmtId="49" fontId="3" fillId="3" borderId="0" xfId="22" applyBorder="1">
      <alignment horizontal="left" vertical="top" wrapText="1"/>
    </xf>
    <xf numFmtId="49" fontId="0" fillId="2" borderId="13" xfId="0" applyNumberFormat="1" applyFill="1" applyBorder="1" applyProtection="1">
      <alignment vertical="top"/>
    </xf>
    <xf numFmtId="0" fontId="0" fillId="2" borderId="14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center" vertical="top"/>
    </xf>
    <xf numFmtId="0" fontId="0" fillId="2" borderId="15" xfId="0" applyFill="1" applyBorder="1" applyAlignment="1" applyProtection="1">
      <alignment horizontal="right" vertical="top"/>
    </xf>
    <xf numFmtId="0" fontId="2" fillId="3" borderId="9" xfId="1" applyFont="1" applyFill="1" applyBorder="1">
      <alignment horizontal="left" vertical="top" wrapText="1"/>
    </xf>
    <xf numFmtId="0" fontId="2" fillId="3" borderId="4" xfId="1" applyFont="1" applyFill="1" applyBorder="1">
      <alignment horizontal="left" vertical="top" wrapText="1"/>
    </xf>
    <xf numFmtId="0" fontId="2" fillId="2" borderId="9" xfId="1" applyFont="1" applyBorder="1">
      <alignment horizontal="left" vertical="top" wrapText="1"/>
    </xf>
    <xf numFmtId="0" fontId="2" fillId="3" borderId="4" xfId="13" applyFont="1" applyBorder="1">
      <alignment horizontal="left" vertical="top" wrapText="1"/>
    </xf>
    <xf numFmtId="49" fontId="2" fillId="2" borderId="9" xfId="0" applyNumberFormat="1" applyFont="1" applyFill="1" applyBorder="1" applyProtection="1">
      <alignment vertical="top"/>
    </xf>
    <xf numFmtId="49" fontId="2" fillId="2" borderId="12" xfId="0" applyNumberFormat="1" applyFont="1" applyFill="1" applyBorder="1" applyProtection="1">
      <alignment vertical="top"/>
    </xf>
    <xf numFmtId="49" fontId="1" fillId="2" borderId="0" xfId="0" applyNumberFormat="1" applyFont="1" applyFill="1" applyProtection="1">
      <alignment vertical="top"/>
    </xf>
    <xf numFmtId="0" fontId="1" fillId="2" borderId="0" xfId="0" applyNumberFormat="1" applyFont="1" applyFill="1" applyProtection="1">
      <alignment vertical="top"/>
    </xf>
    <xf numFmtId="0" fontId="1" fillId="2" borderId="16" xfId="0" applyFont="1" applyFill="1" applyBorder="1" applyAlignment="1" applyProtection="1">
      <alignment vertical="top" wrapText="1"/>
    </xf>
    <xf numFmtId="0" fontId="0" fillId="2" borderId="16" xfId="0" applyFill="1" applyBorder="1" applyProtection="1">
      <alignment vertical="top"/>
    </xf>
    <xf numFmtId="0" fontId="1" fillId="2" borderId="17" xfId="0" applyFont="1" applyFill="1" applyBorder="1" applyProtection="1">
      <alignment vertical="top"/>
    </xf>
    <xf numFmtId="0" fontId="1" fillId="2" borderId="18" xfId="0" applyFont="1" applyFill="1" applyBorder="1" applyProtection="1">
      <alignment vertical="top"/>
    </xf>
    <xf numFmtId="164" fontId="0" fillId="2" borderId="11" xfId="0" applyNumberFormat="1" applyFill="1" applyBorder="1" applyProtection="1">
      <alignment vertical="top"/>
    </xf>
    <xf numFmtId="0" fontId="0" fillId="2" borderId="11" xfId="0" applyFill="1" applyBorder="1" applyProtection="1">
      <alignment vertical="top"/>
    </xf>
    <xf numFmtId="164" fontId="1" fillId="2" borderId="18" xfId="0" applyNumberFormat="1" applyFont="1" applyFill="1" applyBorder="1" applyProtection="1">
      <alignment vertical="top"/>
    </xf>
    <xf numFmtId="0" fontId="0" fillId="2" borderId="18" xfId="0" applyFill="1" applyBorder="1" applyProtection="1">
      <alignment vertical="top"/>
    </xf>
    <xf numFmtId="0" fontId="1" fillId="2" borderId="19" xfId="0" applyFont="1" applyFill="1" applyBorder="1" applyProtection="1">
      <alignment vertical="top"/>
    </xf>
    <xf numFmtId="164" fontId="0" fillId="2" borderId="20" xfId="0" applyNumberFormat="1" applyFill="1" applyBorder="1" applyProtection="1">
      <alignment vertical="top"/>
    </xf>
    <xf numFmtId="0" fontId="0" fillId="2" borderId="20" xfId="0" applyFill="1" applyBorder="1" applyProtection="1">
      <alignment vertical="top"/>
    </xf>
    <xf numFmtId="164" fontId="1" fillId="2" borderId="19" xfId="0" applyNumberFormat="1" applyFont="1" applyFill="1" applyBorder="1" applyProtection="1">
      <alignment vertical="top"/>
    </xf>
  </cellXfs>
  <cellStyles count="50">
    <cellStyle name="ArtDescriptif" xfId="28" xr:uid="{1E7ECE47-A8A5-49A6-BB10-7A0BA842CF24}"/>
    <cellStyle name="ArtLibelleCond" xfId="27" xr:uid="{EFDFBB7B-301F-4B7A-ADBC-7CC61C05F23C}"/>
    <cellStyle name="ArtNote1" xfId="29" xr:uid="{665A7B2D-EE71-47F9-9764-1B4285F7B2F3}"/>
    <cellStyle name="ArtNote2" xfId="30" xr:uid="{2C090A27-67D3-4C5F-84CA-7B35475B66A7}"/>
    <cellStyle name="ArtNote3" xfId="31" xr:uid="{00C00EE7-B973-4864-96F6-BDFAA47576D9}"/>
    <cellStyle name="ArtNote4" xfId="32" xr:uid="{89CE5209-E2B0-40FD-80F0-9D7630F6AFFB}"/>
    <cellStyle name="ArtNote5" xfId="33" xr:uid="{79109AB9-C8EF-41AB-9B18-2C75F3459B14}"/>
    <cellStyle name="ArtQuantite" xfId="34" xr:uid="{6AA1E7FA-1ED1-4CFE-8BB5-8029D0480569}"/>
    <cellStyle name="ArtTitre" xfId="26" xr:uid="{EA0B7C7F-CD7E-4DAF-9C1E-CEC67D42E7EA}"/>
    <cellStyle name="ChapDescriptif0" xfId="7" xr:uid="{A76D63A7-C399-49FB-AFDC-773D522B4DE0}"/>
    <cellStyle name="ChapDescriptif1" xfId="11" xr:uid="{2BEF026D-3F0C-4DE0-8398-CA13E2DCFCB2}"/>
    <cellStyle name="ChapDescriptif2" xfId="15" xr:uid="{058AE86D-01C0-41AD-8B2A-E74092424529}"/>
    <cellStyle name="ChapDescriptif3" xfId="19" xr:uid="{E0703BB8-F657-4F9B-BCA5-4AE3FB07535E}"/>
    <cellStyle name="ChapDescriptif4" xfId="23" xr:uid="{6D5953CE-E629-4953-B951-397A1843867A}"/>
    <cellStyle name="ChapNote0" xfId="8" xr:uid="{01DC9C0B-7EC3-4ECB-9071-5BD2E563AA58}"/>
    <cellStyle name="ChapNote1" xfId="12" xr:uid="{A9CD216A-70B4-4E10-8F0A-7351FFD6CF07}"/>
    <cellStyle name="ChapNote2" xfId="16" xr:uid="{1F08A7C6-5F7D-4220-A9B6-FF7C23D37BA3}"/>
    <cellStyle name="ChapNote3" xfId="20" xr:uid="{760F3A0E-0CD3-4776-B87B-4783319A93DA}"/>
    <cellStyle name="ChapNote4" xfId="24" xr:uid="{EB782ABA-C615-43A6-B8C3-17FB0A78AD18}"/>
    <cellStyle name="ChapRecap0" xfId="9" xr:uid="{C56E3447-EDBE-487A-912A-7FE0AD831F2C}"/>
    <cellStyle name="ChapRecap1" xfId="13" xr:uid="{1B7CF922-008E-40F8-BD5C-936B83BC6D55}"/>
    <cellStyle name="ChapRecap2" xfId="17" xr:uid="{8EFA5E4E-6328-402B-A13A-2FC77F9362C6}"/>
    <cellStyle name="ChapRecap3" xfId="21" xr:uid="{6BEA50CB-6DD9-433D-99C0-6BB9348B1084}"/>
    <cellStyle name="ChapRecap4" xfId="25" xr:uid="{1B2D7BB5-863C-40F0-A5A7-81AFA38AB78F}"/>
    <cellStyle name="ChapTitre0" xfId="6" xr:uid="{A27EEA19-23AA-4702-BA44-4BBADF18D1EF}"/>
    <cellStyle name="ChapTitre1" xfId="10" xr:uid="{B1BFAA68-287B-4AAF-ADED-7896881C197C}"/>
    <cellStyle name="ChapTitre2" xfId="14" xr:uid="{96B69D80-D668-4AA6-B99E-2511CCCCCF3B}"/>
    <cellStyle name="ChapTitre3" xfId="18" xr:uid="{CE94C659-431A-4ED3-AAB6-B70C5799E288}"/>
    <cellStyle name="ChapTitre4" xfId="22" xr:uid="{DB8A9082-9059-4B2B-8C63-918F8E1A8CD8}"/>
    <cellStyle name="Commentaire" xfId="49" xr:uid="{DF091EBD-29DD-4BB7-A3AF-9D430EEF6F25}"/>
    <cellStyle name="DQLocQuantNonLoc" xfId="42" xr:uid="{9F7DE485-5E72-4E7C-94F0-C177886D56B0}"/>
    <cellStyle name="DQLocRefClass" xfId="41" xr:uid="{C50F7A6D-EAD0-4DD0-A49B-0CE7CF55A7AF}"/>
    <cellStyle name="DQLocStruct" xfId="43" xr:uid="{2D1E407B-3469-4EA3-B78E-8CD69F6EAE51}"/>
    <cellStyle name="DQMinutes" xfId="44" xr:uid="{A79745CA-E848-483B-A075-1B7B3251CEF7}"/>
    <cellStyle name="Info Entete" xfId="47" xr:uid="{779D5B6F-58AF-45ED-AD03-A338DC36A8DC}"/>
    <cellStyle name="Inter Entete" xfId="48" xr:uid="{AF5185FD-9958-438B-8CA4-BD00AB1C3DC8}"/>
    <cellStyle name="LocGen" xfId="36" xr:uid="{B1B00904-65AD-4DB7-AB80-D3E4B52AF0A6}"/>
    <cellStyle name="LocLit" xfId="38" xr:uid="{0EE80B22-21DF-421C-85E7-16E147A8F347}"/>
    <cellStyle name="LocRefClass" xfId="37" xr:uid="{A016DBB4-E3EA-4BF6-8D45-E01D027175B7}"/>
    <cellStyle name="LocSignetRep" xfId="40" xr:uid="{FCC053B2-1B64-419F-9985-29AAFE1D77C7}"/>
    <cellStyle name="LocStrRecap0" xfId="3" xr:uid="{994605C4-B1F6-4206-B1C7-2A22918DB568}"/>
    <cellStyle name="LocStrRecap1" xfId="5" xr:uid="{2D61B873-4A68-4EF5-9D6D-E3619CB23DB5}"/>
    <cellStyle name="LocStrTexte0" xfId="2" xr:uid="{8C71E03A-4647-45A6-BC6B-045F1ACC879C}"/>
    <cellStyle name="LocStrTexte1" xfId="4" xr:uid="{53AC531B-3238-460D-AC58-B8D8F8DF3F23}"/>
    <cellStyle name="LocStruct" xfId="39" xr:uid="{CB1EF520-E0CF-4A6D-9F92-565FCCC888EE}"/>
    <cellStyle name="LocTitre" xfId="35" xr:uid="{94FAC32F-98E9-4F06-9882-7D2AE59D5314}"/>
    <cellStyle name="Lot" xfId="45" xr:uid="{678ADC4E-12D8-4826-B981-39F047085898}"/>
    <cellStyle name="Normal" xfId="0" builtinId="0" customBuiltin="1"/>
    <cellStyle name="Numerotation" xfId="1" xr:uid="{443E9991-AC1C-4ED5-8DE9-20176CA0C1C7}"/>
    <cellStyle name="Titre Entete" xfId="46" xr:uid="{ABF931EF-7DB2-4211-98A1-114F0F703E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101600</xdr:colOff>
      <xdr:row>0</xdr:row>
      <xdr:rowOff>101600</xdr:rowOff>
    </xdr:from>
    <xdr:to>
      <xdr:col>4</xdr:col>
      <xdr:colOff>17780</xdr:colOff>
      <xdr:row>52</xdr:row>
      <xdr:rowOff>27940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0B8AEB4F-A258-F69B-8303-DA352096404A}"/>
            </a:ext>
          </a:extLst>
        </xdr:cNvPr>
        <xdr:cNvSpPr/>
      </xdr:nvSpPr>
      <xdr:spPr>
        <a:xfrm>
          <a:off x="101600" y="101600"/>
          <a:ext cx="3086100" cy="94361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0" scaled="1"/>
          <a:tileRect/>
        </a:gradFill>
        <a:ln w="1270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1</xdr:col>
      <xdr:colOff>363220</xdr:colOff>
      <xdr:row>25</xdr:row>
      <xdr:rowOff>177800</xdr:rowOff>
    </xdr:from>
    <xdr:to>
      <xdr:col>8</xdr:col>
      <xdr:colOff>162560</xdr:colOff>
      <xdr:row>32</xdr:row>
      <xdr:rowOff>15240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A02D38AC-9560-CDB6-F7A7-E2F0D2477D2D}"/>
            </a:ext>
          </a:extLst>
        </xdr:cNvPr>
        <xdr:cNvSpPr/>
      </xdr:nvSpPr>
      <xdr:spPr>
        <a:xfrm>
          <a:off x="1155700" y="4749800"/>
          <a:ext cx="5346700" cy="11176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EPSM de la Vallée de l'Arve
530, Rue de la Patience
74800 LA ROCHE SUR FORON</a:t>
          </a:r>
        </a:p>
      </xdr:txBody>
    </xdr:sp>
    <xdr:clientData/>
  </xdr:twoCellAnchor>
  <xdr:twoCellAnchor editAs="absolute">
    <xdr:from>
      <xdr:col>1</xdr:col>
      <xdr:colOff>312420</xdr:colOff>
      <xdr:row>16</xdr:row>
      <xdr:rowOff>45720</xdr:rowOff>
    </xdr:from>
    <xdr:to>
      <xdr:col>8</xdr:col>
      <xdr:colOff>99060</xdr:colOff>
      <xdr:row>22</xdr:row>
      <xdr:rowOff>154940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70AB654F-D30F-1D44-EECD-4534B8288FD6}"/>
            </a:ext>
          </a:extLst>
        </xdr:cNvPr>
        <xdr:cNvSpPr/>
      </xdr:nvSpPr>
      <xdr:spPr>
        <a:xfrm>
          <a:off x="1104900" y="2971800"/>
          <a:ext cx="5334000" cy="12065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D.P.G.F.
</a:t>
          </a:r>
        </a:p>
      </xdr:txBody>
    </xdr:sp>
    <xdr:clientData/>
  </xdr:twoCellAnchor>
  <xdr:twoCellAnchor editAs="absolute">
    <xdr:from>
      <xdr:col>1</xdr:col>
      <xdr:colOff>160020</xdr:colOff>
      <xdr:row>0</xdr:row>
      <xdr:rowOff>101600</xdr:rowOff>
    </xdr:from>
    <xdr:to>
      <xdr:col>1</xdr:col>
      <xdr:colOff>160020</xdr:colOff>
      <xdr:row>51</xdr:row>
      <xdr:rowOff>147320</xdr:rowOff>
    </xdr:to>
    <xdr:cxnSp macro="">
      <xdr:nvCxnSpPr>
        <xdr:cNvPr id="5" name="Forme4">
          <a:extLst>
            <a:ext uri="{FF2B5EF4-FFF2-40B4-BE49-F238E27FC236}">
              <a16:creationId xmlns:a16="http://schemas.microsoft.com/office/drawing/2014/main" id="{CBD702E3-FB3B-BE3D-BC93-96F2E26423A8}"/>
            </a:ext>
          </a:extLst>
        </xdr:cNvPr>
        <xdr:cNvCxnSpPr/>
      </xdr:nvCxnSpPr>
      <xdr:spPr>
        <a:xfrm>
          <a:off x="952500" y="101600"/>
          <a:ext cx="0" cy="9372600"/>
        </a:xfrm>
        <a:prstGeom prst="line">
          <a:avLst/>
        </a:prstGeom>
        <a:ln w="3175" cmpd="sng">
          <a:solidFill>
            <a:srgbClr val="80808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363220</xdr:colOff>
      <xdr:row>48</xdr:row>
      <xdr:rowOff>175260</xdr:rowOff>
    </xdr:from>
    <xdr:to>
      <xdr:col>8</xdr:col>
      <xdr:colOff>73660</xdr:colOff>
      <xdr:row>48</xdr:row>
      <xdr:rowOff>175260</xdr:rowOff>
    </xdr:to>
    <xdr:cxnSp macro="">
      <xdr:nvCxnSpPr>
        <xdr:cNvPr id="6" name="Forme5">
          <a:extLst>
            <a:ext uri="{FF2B5EF4-FFF2-40B4-BE49-F238E27FC236}">
              <a16:creationId xmlns:a16="http://schemas.microsoft.com/office/drawing/2014/main" id="{7B148F3E-8301-6F04-B0E0-58775D03C969}"/>
            </a:ext>
          </a:extLst>
        </xdr:cNvPr>
        <xdr:cNvCxnSpPr/>
      </xdr:nvCxnSpPr>
      <xdr:spPr>
        <a:xfrm>
          <a:off x="1155700" y="8953500"/>
          <a:ext cx="5257800" cy="0"/>
        </a:xfrm>
        <a:prstGeom prst="line">
          <a:avLst/>
        </a:prstGeom>
        <a:ln w="3175" cmpd="sng">
          <a:solidFill>
            <a:srgbClr val="00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363220</xdr:colOff>
      <xdr:row>49</xdr:row>
      <xdr:rowOff>17780</xdr:rowOff>
    </xdr:from>
    <xdr:to>
      <xdr:col>8</xdr:col>
      <xdr:colOff>73660</xdr:colOff>
      <xdr:row>50</xdr:row>
      <xdr:rowOff>152400</xdr:rowOff>
    </xdr:to>
    <xdr:sp macro="" textlink="">
      <xdr:nvSpPr>
        <xdr:cNvPr id="7" name="Forme6">
          <a:extLst>
            <a:ext uri="{FF2B5EF4-FFF2-40B4-BE49-F238E27FC236}">
              <a16:creationId xmlns:a16="http://schemas.microsoft.com/office/drawing/2014/main" id="{3DF4EA5A-A23A-5919-280A-1690E664628B}"/>
            </a:ext>
          </a:extLst>
        </xdr:cNvPr>
        <xdr:cNvSpPr/>
      </xdr:nvSpPr>
      <xdr:spPr>
        <a:xfrm>
          <a:off x="1155700" y="8978900"/>
          <a:ext cx="5257800" cy="3175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Février 2026          Page 07.-1</a:t>
          </a:r>
        </a:p>
      </xdr:txBody>
    </xdr:sp>
    <xdr:clientData/>
  </xdr:twoCellAnchor>
  <xdr:twoCellAnchor editAs="absolute">
    <xdr:from>
      <xdr:col>1</xdr:col>
      <xdr:colOff>363220</xdr:colOff>
      <xdr:row>33</xdr:row>
      <xdr:rowOff>86360</xdr:rowOff>
    </xdr:from>
    <xdr:to>
      <xdr:col>8</xdr:col>
      <xdr:colOff>35560</xdr:colOff>
      <xdr:row>38</xdr:row>
      <xdr:rowOff>111760</xdr:rowOff>
    </xdr:to>
    <xdr:sp macro="" textlink="">
      <xdr:nvSpPr>
        <xdr:cNvPr id="8" name="Forme7">
          <a:extLst>
            <a:ext uri="{FF2B5EF4-FFF2-40B4-BE49-F238E27FC236}">
              <a16:creationId xmlns:a16="http://schemas.microsoft.com/office/drawing/2014/main" id="{2D10A3F9-08AE-5CF7-54AC-62FAEED08964}"/>
            </a:ext>
          </a:extLst>
        </xdr:cNvPr>
        <xdr:cNvSpPr/>
      </xdr:nvSpPr>
      <xdr:spPr>
        <a:xfrm>
          <a:off x="1155700" y="6121400"/>
          <a:ext cx="5219700" cy="939800"/>
        </a:xfrm>
        <a:prstGeom prst="rect">
          <a:avLst/>
        </a:prstGeom>
        <a:solidFill>
          <a:srgbClr val="FFFFFF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Lot N°07 MENUISERIE INTERIEURE</a:t>
          </a:r>
        </a:p>
      </xdr:txBody>
    </xdr:sp>
    <xdr:clientData/>
  </xdr:twoCellAnchor>
  <xdr:twoCellAnchor editAs="absolute">
    <xdr:from>
      <xdr:col>1</xdr:col>
      <xdr:colOff>261620</xdr:colOff>
      <xdr:row>2</xdr:row>
      <xdr:rowOff>53340</xdr:rowOff>
    </xdr:from>
    <xdr:to>
      <xdr:col>8</xdr:col>
      <xdr:colOff>162560</xdr:colOff>
      <xdr:row>7</xdr:row>
      <xdr:rowOff>129540</xdr:rowOff>
    </xdr:to>
    <xdr:sp macro="" textlink="">
      <xdr:nvSpPr>
        <xdr:cNvPr id="9" name="Forme8">
          <a:extLst>
            <a:ext uri="{FF2B5EF4-FFF2-40B4-BE49-F238E27FC236}">
              <a16:creationId xmlns:a16="http://schemas.microsoft.com/office/drawing/2014/main" id="{F73C8D2E-15BE-9295-BF1A-C15A67DB5032}"/>
            </a:ext>
          </a:extLst>
        </xdr:cNvPr>
        <xdr:cNvSpPr/>
      </xdr:nvSpPr>
      <xdr:spPr>
        <a:xfrm>
          <a:off x="1054100" y="419100"/>
          <a:ext cx="5448300" cy="990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CENTRE PEDOPSYCHIATRIQUE</a:t>
          </a:r>
        </a:p>
      </xdr:txBody>
    </xdr:sp>
    <xdr:clientData/>
  </xdr:twoCellAnchor>
  <xdr:twoCellAnchor editAs="absolute">
    <xdr:from>
      <xdr:col>1</xdr:col>
      <xdr:colOff>160020</xdr:colOff>
      <xdr:row>9</xdr:row>
      <xdr:rowOff>119380</xdr:rowOff>
    </xdr:from>
    <xdr:to>
      <xdr:col>8</xdr:col>
      <xdr:colOff>99060</xdr:colOff>
      <xdr:row>13</xdr:row>
      <xdr:rowOff>124460</xdr:rowOff>
    </xdr:to>
    <xdr:sp macro="" textlink="">
      <xdr:nvSpPr>
        <xdr:cNvPr id="10" name="Forme9">
          <a:extLst>
            <a:ext uri="{FF2B5EF4-FFF2-40B4-BE49-F238E27FC236}">
              <a16:creationId xmlns:a16="http://schemas.microsoft.com/office/drawing/2014/main" id="{4DA8DC7B-DEFF-D7F5-3A7E-91E7F1353137}"/>
            </a:ext>
          </a:extLst>
        </xdr:cNvPr>
        <xdr:cNvSpPr/>
      </xdr:nvSpPr>
      <xdr:spPr>
        <a:xfrm>
          <a:off x="952500" y="1765300"/>
          <a:ext cx="5486400" cy="736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43, chemin des Carrés
74100 VETRAZ-MONTHOUX</a:t>
          </a:r>
        </a:p>
      </xdr:txBody>
    </xdr:sp>
    <xdr:clientData/>
  </xdr:twoCellAnchor>
  <xdr:twoCellAnchor editAs="absolute">
    <xdr:from>
      <xdr:col>1</xdr:col>
      <xdr:colOff>363220</xdr:colOff>
      <xdr:row>43</xdr:row>
      <xdr:rowOff>175260</xdr:rowOff>
    </xdr:from>
    <xdr:to>
      <xdr:col>8</xdr:col>
      <xdr:colOff>35560</xdr:colOff>
      <xdr:row>47</xdr:row>
      <xdr:rowOff>180340</xdr:rowOff>
    </xdr:to>
    <xdr:sp macro="" textlink="">
      <xdr:nvSpPr>
        <xdr:cNvPr id="11" name="Forme10">
          <a:extLst>
            <a:ext uri="{FF2B5EF4-FFF2-40B4-BE49-F238E27FC236}">
              <a16:creationId xmlns:a16="http://schemas.microsoft.com/office/drawing/2014/main" id="{00ADF65F-F5A2-BA82-2C0E-53762EE0511C}"/>
            </a:ext>
          </a:extLst>
        </xdr:cNvPr>
        <xdr:cNvSpPr/>
      </xdr:nvSpPr>
      <xdr:spPr>
        <a:xfrm>
          <a:off x="1155700" y="8039100"/>
          <a:ext cx="5219700" cy="736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Economiste de la construction
BET LE GUILCHER
184, rue de la fontaine
74210 FAVERGES-SEYTHENEX
Portable : 06 21 44 91 19
Email : patrice.leguilcher@wanadoo.fr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0</xdr:row>
      <xdr:rowOff>152400</xdr:rowOff>
    </xdr:from>
    <xdr:to>
      <xdr:col>5</xdr:col>
      <xdr:colOff>568960</xdr:colOff>
      <xdr:row>1</xdr:row>
      <xdr:rowOff>0</xdr:rowOff>
    </xdr:to>
    <xdr:sp macro="" textlink="">
      <xdr:nvSpPr>
        <xdr:cNvPr id="2" name="Forme11">
          <a:extLst>
            <a:ext uri="{FF2B5EF4-FFF2-40B4-BE49-F238E27FC236}">
              <a16:creationId xmlns:a16="http://schemas.microsoft.com/office/drawing/2014/main" id="{A7908D7F-F419-31A8-69E6-E253A278E745}"/>
            </a:ext>
          </a:extLst>
        </xdr:cNvPr>
        <xdr:cNvSpPr/>
      </xdr:nvSpPr>
      <xdr:spPr>
        <a:xfrm>
          <a:off x="152400" y="152400"/>
          <a:ext cx="6413500" cy="609600"/>
        </a:xfrm>
        <a:prstGeom prst="rect">
          <a:avLst/>
        </a:prstGeom>
        <a:solidFill>
          <a:srgbClr val="FFFF99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CENTRE PEDOPSYCHIATRIQUE                                                                                                                                                                                     
43, chemin des Carrés
EPSM de la Vallée de l'Arve                                                                                                                     Lot N°07 MENUISERIE INTERIEURE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59903-8141-4BCF-974D-47D45254FD61}">
  <dimension ref="B1:F14"/>
  <sheetViews>
    <sheetView tabSelected="1" workbookViewId="0"/>
  </sheetViews>
  <sheetFormatPr baseColWidth="10" defaultRowHeight="14.4" x14ac:dyDescent="0.3"/>
  <cols>
    <col min="1" max="1" width="11.5546875" style="1"/>
    <col min="2" max="2" width="35.77734375" style="1" customWidth="1"/>
    <col min="3" max="3" width="15.109375" style="1" bestFit="1" customWidth="1"/>
    <col min="4" max="4" width="6.77734375" style="1" customWidth="1"/>
    <col min="5" max="5" width="16.44140625" style="1" bestFit="1" customWidth="1"/>
    <col min="6" max="6" width="16.109375" style="1" bestFit="1" customWidth="1"/>
    <col min="7" max="16384" width="11.5546875" style="1"/>
  </cols>
  <sheetData>
    <row r="1" spans="2:6" x14ac:dyDescent="0.3">
      <c r="B1" s="2" t="s">
        <v>0</v>
      </c>
    </row>
    <row r="2" spans="2:6" x14ac:dyDescent="0.3">
      <c r="B2" s="2" t="s">
        <v>5</v>
      </c>
    </row>
    <row r="3" spans="2:6" x14ac:dyDescent="0.3">
      <c r="B3" s="2" t="s">
        <v>6</v>
      </c>
    </row>
    <row r="5" spans="2:6" x14ac:dyDescent="0.3">
      <c r="B5" s="2" t="s">
        <v>7</v>
      </c>
    </row>
    <row r="6" spans="2:6" x14ac:dyDescent="0.3">
      <c r="B6" s="2" t="s">
        <v>8</v>
      </c>
    </row>
    <row r="7" spans="2:6" x14ac:dyDescent="0.3">
      <c r="B7" s="2"/>
    </row>
    <row r="8" spans="2:6" x14ac:dyDescent="0.3">
      <c r="B8" s="2" t="s">
        <v>9</v>
      </c>
    </row>
    <row r="9" spans="2:6" x14ac:dyDescent="0.3">
      <c r="B9" s="2" t="s">
        <v>10</v>
      </c>
    </row>
    <row r="10" spans="2:6" ht="15" thickBot="1" x14ac:dyDescent="0.35"/>
    <row r="11" spans="2:6" ht="15" thickBot="1" x14ac:dyDescent="0.35">
      <c r="B11" s="45" t="s">
        <v>11</v>
      </c>
      <c r="C11" s="46" t="s">
        <v>2</v>
      </c>
      <c r="D11" s="46" t="s">
        <v>1</v>
      </c>
      <c r="E11" s="46" t="s">
        <v>3</v>
      </c>
      <c r="F11" s="51" t="s">
        <v>4</v>
      </c>
    </row>
    <row r="12" spans="2:6" x14ac:dyDescent="0.3">
      <c r="B12" s="43" t="s">
        <v>12</v>
      </c>
      <c r="C12" s="47">
        <f>'Lot N°07 MENUISERIE INTERIEURE'!F371</f>
        <v>0</v>
      </c>
      <c r="D12" s="47">
        <v>20</v>
      </c>
      <c r="E12" s="47">
        <f>(C12*D12)/100</f>
        <v>0</v>
      </c>
      <c r="F12" s="52">
        <f>C12+E12</f>
        <v>0</v>
      </c>
    </row>
    <row r="13" spans="2:6" ht="15" thickBot="1" x14ac:dyDescent="0.35">
      <c r="B13" s="44"/>
      <c r="C13" s="48"/>
      <c r="D13" s="48"/>
      <c r="E13" s="48"/>
      <c r="F13" s="53"/>
    </row>
    <row r="14" spans="2:6" ht="15" thickBot="1" x14ac:dyDescent="0.35">
      <c r="B14" s="45" t="s">
        <v>13</v>
      </c>
      <c r="C14" s="49">
        <f>SUBTOTAL(109,C12:C13)</f>
        <v>0</v>
      </c>
      <c r="D14" s="50"/>
      <c r="E14" s="49">
        <f>SUBTOTAL(109,E12:E13)</f>
        <v>0</v>
      </c>
      <c r="F14" s="54">
        <f>SUBTOTAL(109,F12:F13)</f>
        <v>0</v>
      </c>
    </row>
  </sheetData>
  <sheetProtection algorithmName="SHA-512" hashValue="mgJreaeRQVyTDV78RZGlc0jbQOU2UP8Ja3QAaRulfjXyUjdypLtlgt7yDa5E0BUmw15hx2+8zRyLbgDZCssAmg==" saltValue="CvgHIBI0eksN0y2vedtCkQ==" spinCount="100000" sheet="1" objects="1" scenarios="1" formatCells="0" formatColumns="0" formatRows="0"/>
  <pageMargins left="0.39370078740157477" right="0.31496062992125989" top="0.39370078740157477" bottom="0.39370078740157477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E3140-79DD-4045-8C4A-1B1CA1A68205}">
  <dimension ref="A1"/>
  <sheetViews>
    <sheetView workbookViewId="0">
      <selection sqref="A1:XFD1048576"/>
    </sheetView>
  </sheetViews>
  <sheetFormatPr baseColWidth="10" defaultRowHeight="14.4" x14ac:dyDescent="0.3"/>
  <cols>
    <col min="1" max="16384" width="11.5546875" style="1"/>
  </cols>
  <sheetData/>
  <printOptions horizontalCentered="1"/>
  <pageMargins left="0" right="0" top="0" bottom="0" header="0" footer="0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4CFC7-5CEC-4D5A-8A8C-E5574A051180}">
  <sheetPr>
    <pageSetUpPr fitToPage="1"/>
  </sheetPr>
  <dimension ref="A1:ZZ373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F1"/>
    </sheetView>
  </sheetViews>
  <sheetFormatPr baseColWidth="10" defaultRowHeight="14.4" x14ac:dyDescent="0.3"/>
  <cols>
    <col min="1" max="1" width="9.77734375" style="4" customWidth="1"/>
    <col min="2" max="2" width="51.33203125" style="4" customWidth="1"/>
    <col min="3" max="3" width="4.77734375" style="1" customWidth="1"/>
    <col min="4" max="5" width="10.77734375" style="1" customWidth="1"/>
    <col min="6" max="6" width="11.77734375" style="1" customWidth="1"/>
    <col min="7" max="16384" width="11.5546875" style="1"/>
  </cols>
  <sheetData>
    <row r="1" spans="1:702" ht="60.6" customHeight="1" x14ac:dyDescent="0.3">
      <c r="A1" s="6"/>
      <c r="B1" s="5"/>
      <c r="C1" s="5"/>
      <c r="D1" s="5"/>
      <c r="E1" s="5"/>
      <c r="F1" s="7"/>
    </row>
    <row r="2" spans="1:702" x14ac:dyDescent="0.3">
      <c r="A2" s="8"/>
      <c r="B2" s="9"/>
      <c r="C2" s="10" t="s">
        <v>14</v>
      </c>
      <c r="D2" s="11" t="s">
        <v>15</v>
      </c>
      <c r="E2" s="11" t="s">
        <v>16</v>
      </c>
      <c r="F2" s="12" t="s">
        <v>17</v>
      </c>
    </row>
    <row r="3" spans="1:702" x14ac:dyDescent="0.3">
      <c r="A3" s="13"/>
      <c r="B3" s="24"/>
      <c r="C3" s="16"/>
      <c r="D3" s="17"/>
      <c r="E3" s="17"/>
      <c r="F3" s="21"/>
    </row>
    <row r="4" spans="1:702" x14ac:dyDescent="0.3">
      <c r="A4" s="35"/>
      <c r="B4" s="25" t="s">
        <v>20</v>
      </c>
      <c r="C4" s="16"/>
      <c r="D4" s="17"/>
      <c r="E4" s="17"/>
      <c r="F4" s="21"/>
      <c r="ZY4" s="1" t="s">
        <v>18</v>
      </c>
      <c r="ZZ4" s="4" t="s">
        <v>19</v>
      </c>
    </row>
    <row r="5" spans="1:702" x14ac:dyDescent="0.3">
      <c r="A5" s="36" t="s">
        <v>22</v>
      </c>
      <c r="B5" s="14" t="s">
        <v>23</v>
      </c>
      <c r="C5" s="16"/>
      <c r="D5" s="17"/>
      <c r="E5" s="17"/>
      <c r="F5" s="21"/>
      <c r="ZY5" s="1" t="s">
        <v>21</v>
      </c>
      <c r="ZZ5" s="4"/>
    </row>
    <row r="6" spans="1:702" x14ac:dyDescent="0.3">
      <c r="A6" s="35" t="s">
        <v>25</v>
      </c>
      <c r="B6" s="26" t="s">
        <v>26</v>
      </c>
      <c r="C6" s="16"/>
      <c r="D6" s="17"/>
      <c r="E6" s="17"/>
      <c r="F6" s="21"/>
      <c r="ZY6" s="1" t="s">
        <v>24</v>
      </c>
      <c r="ZZ6" s="4"/>
    </row>
    <row r="7" spans="1:702" x14ac:dyDescent="0.3">
      <c r="A7" s="35" t="s">
        <v>28</v>
      </c>
      <c r="B7" s="27" t="s">
        <v>29</v>
      </c>
      <c r="C7" s="16"/>
      <c r="D7" s="17"/>
      <c r="E7" s="17"/>
      <c r="F7" s="21"/>
      <c r="ZY7" s="1" t="s">
        <v>27</v>
      </c>
      <c r="ZZ7" s="4"/>
    </row>
    <row r="8" spans="1:702" x14ac:dyDescent="0.3">
      <c r="A8" s="37" t="s">
        <v>30</v>
      </c>
      <c r="B8" s="28" t="s">
        <v>34</v>
      </c>
      <c r="C8" s="16" t="s">
        <v>31</v>
      </c>
      <c r="D8" s="18">
        <v>1</v>
      </c>
      <c r="E8" s="20"/>
      <c r="F8" s="22">
        <f>ROUND(D8*E8,2)</f>
        <v>0</v>
      </c>
      <c r="ZY8" s="1" t="s">
        <v>32</v>
      </c>
      <c r="ZZ8" s="4" t="s">
        <v>33</v>
      </c>
    </row>
    <row r="9" spans="1:702" x14ac:dyDescent="0.3">
      <c r="A9" s="39"/>
      <c r="B9" s="29" t="s">
        <v>35</v>
      </c>
      <c r="C9" s="16"/>
      <c r="D9" s="17"/>
      <c r="E9" s="17"/>
      <c r="F9" s="21"/>
    </row>
    <row r="10" spans="1:702" ht="26.4" x14ac:dyDescent="0.3">
      <c r="A10" s="39"/>
      <c r="B10" s="29" t="s">
        <v>36</v>
      </c>
      <c r="C10" s="16"/>
      <c r="D10" s="17"/>
      <c r="E10" s="17"/>
      <c r="F10" s="21"/>
    </row>
    <row r="11" spans="1:702" x14ac:dyDescent="0.3">
      <c r="A11" s="39"/>
      <c r="B11" s="24"/>
      <c r="C11" s="16"/>
      <c r="D11" s="17"/>
      <c r="E11" s="17"/>
      <c r="F11" s="21"/>
    </row>
    <row r="12" spans="1:702" x14ac:dyDescent="0.3">
      <c r="A12" s="38"/>
      <c r="B12" s="15" t="s">
        <v>38</v>
      </c>
      <c r="C12" s="16"/>
      <c r="D12" s="17"/>
      <c r="E12" s="17"/>
      <c r="F12" s="23">
        <f>SUBTOTAL(109,F7:F11)</f>
        <v>0</v>
      </c>
      <c r="ZY12" s="1" t="s">
        <v>37</v>
      </c>
    </row>
    <row r="13" spans="1:702" x14ac:dyDescent="0.3">
      <c r="A13" s="39"/>
      <c r="B13" s="24"/>
      <c r="C13" s="16"/>
      <c r="D13" s="17"/>
      <c r="E13" s="17"/>
      <c r="F13" s="21"/>
    </row>
    <row r="14" spans="1:702" x14ac:dyDescent="0.3">
      <c r="A14" s="36" t="s">
        <v>39</v>
      </c>
      <c r="B14" s="14" t="s">
        <v>40</v>
      </c>
      <c r="C14" s="16"/>
      <c r="D14" s="17"/>
      <c r="E14" s="17"/>
      <c r="F14" s="21"/>
      <c r="ZY14" s="1" t="s">
        <v>21</v>
      </c>
      <c r="ZZ14" s="4"/>
    </row>
    <row r="15" spans="1:702" x14ac:dyDescent="0.3">
      <c r="A15" s="35" t="s">
        <v>41</v>
      </c>
      <c r="B15" s="26" t="s">
        <v>42</v>
      </c>
      <c r="C15" s="16"/>
      <c r="D15" s="17"/>
      <c r="E15" s="17"/>
      <c r="F15" s="21"/>
      <c r="ZY15" s="1" t="s">
        <v>24</v>
      </c>
      <c r="ZZ15" s="4"/>
    </row>
    <row r="16" spans="1:702" x14ac:dyDescent="0.3">
      <c r="A16" s="35" t="s">
        <v>43</v>
      </c>
      <c r="B16" s="27" t="s">
        <v>44</v>
      </c>
      <c r="C16" s="16"/>
      <c r="D16" s="17"/>
      <c r="E16" s="17"/>
      <c r="F16" s="21"/>
      <c r="ZY16" s="1" t="s">
        <v>27</v>
      </c>
      <c r="ZZ16" s="4"/>
    </row>
    <row r="17" spans="1:702" x14ac:dyDescent="0.3">
      <c r="A17" s="35" t="s">
        <v>46</v>
      </c>
      <c r="B17" s="30" t="s">
        <v>47</v>
      </c>
      <c r="C17" s="16"/>
      <c r="D17" s="17"/>
      <c r="E17" s="17"/>
      <c r="F17" s="21"/>
      <c r="ZY17" s="1" t="s">
        <v>45</v>
      </c>
      <c r="ZZ17" s="4"/>
    </row>
    <row r="18" spans="1:702" x14ac:dyDescent="0.3">
      <c r="A18" s="37" t="s">
        <v>48</v>
      </c>
      <c r="B18" s="28" t="s">
        <v>51</v>
      </c>
      <c r="C18" s="16" t="s">
        <v>49</v>
      </c>
      <c r="D18" s="18">
        <v>1</v>
      </c>
      <c r="E18" s="20"/>
      <c r="F18" s="22">
        <f>ROUND(D18*E18,2)</f>
        <v>0</v>
      </c>
      <c r="ZY18" s="1" t="s">
        <v>32</v>
      </c>
      <c r="ZZ18" s="4" t="s">
        <v>50</v>
      </c>
    </row>
    <row r="19" spans="1:702" ht="52.8" x14ac:dyDescent="0.3">
      <c r="A19" s="39"/>
      <c r="B19" s="29" t="s">
        <v>52</v>
      </c>
      <c r="C19" s="16"/>
      <c r="D19" s="17"/>
      <c r="E19" s="17"/>
      <c r="F19" s="21"/>
    </row>
    <row r="20" spans="1:702" x14ac:dyDescent="0.3">
      <c r="A20" s="39"/>
      <c r="B20" s="29" t="s">
        <v>53</v>
      </c>
      <c r="C20" s="16"/>
      <c r="D20" s="17"/>
      <c r="E20" s="17"/>
      <c r="F20" s="21"/>
    </row>
    <row r="21" spans="1:702" x14ac:dyDescent="0.3">
      <c r="A21" s="39"/>
      <c r="B21" s="29" t="s">
        <v>54</v>
      </c>
      <c r="C21" s="16"/>
      <c r="D21" s="17"/>
      <c r="E21" s="17"/>
      <c r="F21" s="21"/>
    </row>
    <row r="22" spans="1:702" x14ac:dyDescent="0.3">
      <c r="A22" s="39"/>
      <c r="B22" s="29" t="s">
        <v>55</v>
      </c>
      <c r="C22" s="16"/>
      <c r="D22" s="17"/>
      <c r="E22" s="17"/>
      <c r="F22" s="21"/>
    </row>
    <row r="23" spans="1:702" x14ac:dyDescent="0.3">
      <c r="A23" s="39"/>
      <c r="B23" s="29" t="s">
        <v>56</v>
      </c>
      <c r="C23" s="16"/>
      <c r="D23" s="17"/>
      <c r="E23" s="17"/>
      <c r="F23" s="21"/>
    </row>
    <row r="24" spans="1:702" x14ac:dyDescent="0.3">
      <c r="A24" s="39"/>
      <c r="B24" s="29" t="s">
        <v>57</v>
      </c>
      <c r="C24" s="16"/>
      <c r="D24" s="17"/>
      <c r="E24" s="17"/>
      <c r="F24" s="21"/>
    </row>
    <row r="25" spans="1:702" x14ac:dyDescent="0.3">
      <c r="A25" s="39"/>
      <c r="B25" s="29" t="s">
        <v>58</v>
      </c>
      <c r="C25" s="16"/>
      <c r="D25" s="17"/>
      <c r="E25" s="17"/>
      <c r="F25" s="21"/>
    </row>
    <row r="26" spans="1:702" x14ac:dyDescent="0.3">
      <c r="A26" s="39"/>
      <c r="B26" s="29" t="s">
        <v>59</v>
      </c>
      <c r="C26" s="16"/>
      <c r="D26" s="17"/>
      <c r="E26" s="17"/>
      <c r="F26" s="21"/>
    </row>
    <row r="27" spans="1:702" x14ac:dyDescent="0.3">
      <c r="A27" s="39"/>
      <c r="B27" s="24"/>
      <c r="C27" s="16"/>
      <c r="D27" s="17"/>
      <c r="E27" s="17"/>
      <c r="F27" s="21"/>
    </row>
    <row r="28" spans="1:702" x14ac:dyDescent="0.3">
      <c r="A28" s="37" t="s">
        <v>60</v>
      </c>
      <c r="B28" s="28" t="s">
        <v>62</v>
      </c>
      <c r="C28" s="16" t="s">
        <v>49</v>
      </c>
      <c r="D28" s="18">
        <v>1</v>
      </c>
      <c r="E28" s="20"/>
      <c r="F28" s="22">
        <f>ROUND(D28*E28,2)</f>
        <v>0</v>
      </c>
      <c r="ZY28" s="1" t="s">
        <v>32</v>
      </c>
      <c r="ZZ28" s="4" t="s">
        <v>61</v>
      </c>
    </row>
    <row r="29" spans="1:702" ht="52.8" x14ac:dyDescent="0.3">
      <c r="A29" s="39"/>
      <c r="B29" s="29" t="s">
        <v>63</v>
      </c>
      <c r="C29" s="16"/>
      <c r="D29" s="17"/>
      <c r="E29" s="17"/>
      <c r="F29" s="21"/>
    </row>
    <row r="30" spans="1:702" x14ac:dyDescent="0.3">
      <c r="A30" s="39"/>
      <c r="B30" s="29" t="s">
        <v>53</v>
      </c>
      <c r="C30" s="16"/>
      <c r="D30" s="17"/>
      <c r="E30" s="17"/>
      <c r="F30" s="21"/>
    </row>
    <row r="31" spans="1:702" x14ac:dyDescent="0.3">
      <c r="A31" s="39"/>
      <c r="B31" s="29" t="s">
        <v>54</v>
      </c>
      <c r="C31" s="16"/>
      <c r="D31" s="17"/>
      <c r="E31" s="17"/>
      <c r="F31" s="21"/>
    </row>
    <row r="32" spans="1:702" x14ac:dyDescent="0.3">
      <c r="A32" s="39"/>
      <c r="B32" s="29" t="s">
        <v>64</v>
      </c>
      <c r="C32" s="16"/>
      <c r="D32" s="17"/>
      <c r="E32" s="17"/>
      <c r="F32" s="21"/>
    </row>
    <row r="33" spans="1:702" ht="26.4" x14ac:dyDescent="0.3">
      <c r="A33" s="39"/>
      <c r="B33" s="29" t="s">
        <v>65</v>
      </c>
      <c r="C33" s="16"/>
      <c r="D33" s="17"/>
      <c r="E33" s="17"/>
      <c r="F33" s="21"/>
    </row>
    <row r="34" spans="1:702" x14ac:dyDescent="0.3">
      <c r="A34" s="39"/>
      <c r="B34" s="29" t="s">
        <v>66</v>
      </c>
      <c r="C34" s="16"/>
      <c r="D34" s="17"/>
      <c r="E34" s="17"/>
      <c r="F34" s="21"/>
    </row>
    <row r="35" spans="1:702" x14ac:dyDescent="0.3">
      <c r="A35" s="39"/>
      <c r="B35" s="29" t="s">
        <v>67</v>
      </c>
      <c r="C35" s="16"/>
      <c r="D35" s="17"/>
      <c r="E35" s="17"/>
      <c r="F35" s="21"/>
    </row>
    <row r="36" spans="1:702" x14ac:dyDescent="0.3">
      <c r="A36" s="37" t="s">
        <v>68</v>
      </c>
      <c r="B36" s="28" t="s">
        <v>70</v>
      </c>
      <c r="C36" s="16" t="s">
        <v>49</v>
      </c>
      <c r="D36" s="18">
        <v>9</v>
      </c>
      <c r="E36" s="20"/>
      <c r="F36" s="22">
        <f>ROUND(D36*E36,2)</f>
        <v>0</v>
      </c>
      <c r="ZY36" s="1" t="s">
        <v>32</v>
      </c>
      <c r="ZZ36" s="4" t="s">
        <v>69</v>
      </c>
    </row>
    <row r="37" spans="1:702" ht="52.8" x14ac:dyDescent="0.3">
      <c r="A37" s="39"/>
      <c r="B37" s="29" t="s">
        <v>71</v>
      </c>
      <c r="C37" s="16"/>
      <c r="D37" s="17"/>
      <c r="E37" s="17"/>
      <c r="F37" s="21"/>
    </row>
    <row r="38" spans="1:702" x14ac:dyDescent="0.3">
      <c r="A38" s="39"/>
      <c r="B38" s="29" t="s">
        <v>53</v>
      </c>
      <c r="C38" s="16"/>
      <c r="D38" s="17"/>
      <c r="E38" s="17"/>
      <c r="F38" s="21"/>
    </row>
    <row r="39" spans="1:702" x14ac:dyDescent="0.3">
      <c r="A39" s="39"/>
      <c r="B39" s="29" t="s">
        <v>54</v>
      </c>
      <c r="C39" s="16"/>
      <c r="D39" s="17"/>
      <c r="E39" s="17"/>
      <c r="F39" s="21"/>
    </row>
    <row r="40" spans="1:702" x14ac:dyDescent="0.3">
      <c r="A40" s="39"/>
      <c r="B40" s="29" t="s">
        <v>72</v>
      </c>
      <c r="C40" s="16"/>
      <c r="D40" s="17"/>
      <c r="E40" s="17"/>
      <c r="F40" s="21"/>
    </row>
    <row r="41" spans="1:702" ht="26.4" x14ac:dyDescent="0.3">
      <c r="A41" s="39"/>
      <c r="B41" s="29" t="s">
        <v>73</v>
      </c>
      <c r="C41" s="16"/>
      <c r="D41" s="17"/>
      <c r="E41" s="17"/>
      <c r="F41" s="21"/>
    </row>
    <row r="42" spans="1:702" x14ac:dyDescent="0.3">
      <c r="A42" s="39"/>
      <c r="B42" s="29" t="s">
        <v>66</v>
      </c>
      <c r="C42" s="16"/>
      <c r="D42" s="17"/>
      <c r="E42" s="17"/>
      <c r="F42" s="21"/>
    </row>
    <row r="43" spans="1:702" x14ac:dyDescent="0.3">
      <c r="A43" s="39"/>
      <c r="B43" s="29" t="s">
        <v>74</v>
      </c>
      <c r="C43" s="16"/>
      <c r="D43" s="17"/>
      <c r="E43" s="17"/>
      <c r="F43" s="21"/>
    </row>
    <row r="44" spans="1:702" x14ac:dyDescent="0.3">
      <c r="A44" s="39"/>
      <c r="B44" s="29" t="s">
        <v>75</v>
      </c>
      <c r="C44" s="16"/>
      <c r="D44" s="17"/>
      <c r="E44" s="17"/>
      <c r="F44" s="21"/>
    </row>
    <row r="45" spans="1:702" x14ac:dyDescent="0.3">
      <c r="A45" s="39"/>
      <c r="B45" s="29" t="s">
        <v>76</v>
      </c>
      <c r="C45" s="16"/>
      <c r="D45" s="17"/>
      <c r="E45" s="17"/>
      <c r="F45" s="21"/>
    </row>
    <row r="46" spans="1:702" x14ac:dyDescent="0.3">
      <c r="A46" s="39"/>
      <c r="B46" s="29" t="s">
        <v>77</v>
      </c>
      <c r="C46" s="16"/>
      <c r="D46" s="17"/>
      <c r="E46" s="17"/>
      <c r="F46" s="21"/>
    </row>
    <row r="47" spans="1:702" x14ac:dyDescent="0.3">
      <c r="A47" s="39"/>
      <c r="B47" s="29" t="s">
        <v>58</v>
      </c>
      <c r="C47" s="16"/>
      <c r="D47" s="17"/>
      <c r="E47" s="17"/>
      <c r="F47" s="21"/>
    </row>
    <row r="48" spans="1:702" x14ac:dyDescent="0.3">
      <c r="A48" s="39"/>
      <c r="B48" s="29" t="s">
        <v>78</v>
      </c>
      <c r="C48" s="16"/>
      <c r="D48" s="17"/>
      <c r="E48" s="17"/>
      <c r="F48" s="21"/>
    </row>
    <row r="49" spans="1:702" x14ac:dyDescent="0.3">
      <c r="A49" s="39"/>
      <c r="B49" s="29" t="s">
        <v>79</v>
      </c>
      <c r="C49" s="16"/>
      <c r="D49" s="17"/>
      <c r="E49" s="17"/>
      <c r="F49" s="21"/>
    </row>
    <row r="50" spans="1:702" x14ac:dyDescent="0.3">
      <c r="A50" s="39"/>
      <c r="B50" s="29" t="s">
        <v>80</v>
      </c>
      <c r="C50" s="16"/>
      <c r="D50" s="17"/>
      <c r="E50" s="17"/>
      <c r="F50" s="21"/>
    </row>
    <row r="51" spans="1:702" x14ac:dyDescent="0.3">
      <c r="A51" s="39"/>
      <c r="B51" s="29" t="s">
        <v>81</v>
      </c>
      <c r="C51" s="16"/>
      <c r="D51" s="17"/>
      <c r="E51" s="17"/>
      <c r="F51" s="21"/>
    </row>
    <row r="52" spans="1:702" x14ac:dyDescent="0.3">
      <c r="A52" s="37" t="s">
        <v>82</v>
      </c>
      <c r="B52" s="28" t="s">
        <v>70</v>
      </c>
      <c r="C52" s="16" t="s">
        <v>49</v>
      </c>
      <c r="D52" s="18">
        <v>1</v>
      </c>
      <c r="E52" s="20"/>
      <c r="F52" s="22">
        <f>ROUND(D52*E52,2)</f>
        <v>0</v>
      </c>
      <c r="ZY52" s="1" t="s">
        <v>32</v>
      </c>
      <c r="ZZ52" s="4" t="s">
        <v>83</v>
      </c>
    </row>
    <row r="53" spans="1:702" ht="52.8" x14ac:dyDescent="0.3">
      <c r="A53" s="39"/>
      <c r="B53" s="29" t="s">
        <v>71</v>
      </c>
      <c r="C53" s="16"/>
      <c r="D53" s="17"/>
      <c r="E53" s="17"/>
      <c r="F53" s="21"/>
    </row>
    <row r="54" spans="1:702" x14ac:dyDescent="0.3">
      <c r="A54" s="39"/>
      <c r="B54" s="29" t="s">
        <v>53</v>
      </c>
      <c r="C54" s="16"/>
      <c r="D54" s="17"/>
      <c r="E54" s="17"/>
      <c r="F54" s="21"/>
    </row>
    <row r="55" spans="1:702" x14ac:dyDescent="0.3">
      <c r="A55" s="39"/>
      <c r="B55" s="29" t="s">
        <v>54</v>
      </c>
      <c r="C55" s="16"/>
      <c r="D55" s="17"/>
      <c r="E55" s="17"/>
      <c r="F55" s="21"/>
    </row>
    <row r="56" spans="1:702" x14ac:dyDescent="0.3">
      <c r="A56" s="39"/>
      <c r="B56" s="29" t="s">
        <v>72</v>
      </c>
      <c r="C56" s="16"/>
      <c r="D56" s="17"/>
      <c r="E56" s="17"/>
      <c r="F56" s="21"/>
    </row>
    <row r="57" spans="1:702" x14ac:dyDescent="0.3">
      <c r="A57" s="39"/>
      <c r="B57" s="29" t="s">
        <v>84</v>
      </c>
      <c r="C57" s="16"/>
      <c r="D57" s="17"/>
      <c r="E57" s="17"/>
      <c r="F57" s="21"/>
    </row>
    <row r="58" spans="1:702" ht="26.4" x14ac:dyDescent="0.3">
      <c r="A58" s="39"/>
      <c r="B58" s="29" t="s">
        <v>73</v>
      </c>
      <c r="C58" s="16"/>
      <c r="D58" s="17"/>
      <c r="E58" s="17"/>
      <c r="F58" s="21"/>
    </row>
    <row r="59" spans="1:702" x14ac:dyDescent="0.3">
      <c r="A59" s="39"/>
      <c r="B59" s="29" t="s">
        <v>66</v>
      </c>
      <c r="C59" s="16"/>
      <c r="D59" s="17"/>
      <c r="E59" s="17"/>
      <c r="F59" s="21"/>
    </row>
    <row r="60" spans="1:702" x14ac:dyDescent="0.3">
      <c r="A60" s="39"/>
      <c r="B60" s="29" t="s">
        <v>67</v>
      </c>
      <c r="C60" s="16"/>
      <c r="D60" s="17"/>
      <c r="E60" s="17"/>
      <c r="F60" s="21"/>
    </row>
    <row r="61" spans="1:702" x14ac:dyDescent="0.3">
      <c r="A61" s="37" t="s">
        <v>85</v>
      </c>
      <c r="B61" s="28" t="s">
        <v>70</v>
      </c>
      <c r="C61" s="16" t="s">
        <v>49</v>
      </c>
      <c r="D61" s="18">
        <v>8</v>
      </c>
      <c r="E61" s="20"/>
      <c r="F61" s="22">
        <f>ROUND(D61*E61,2)</f>
        <v>0</v>
      </c>
      <c r="ZY61" s="1" t="s">
        <v>32</v>
      </c>
      <c r="ZZ61" s="4" t="s">
        <v>86</v>
      </c>
    </row>
    <row r="62" spans="1:702" ht="52.8" x14ac:dyDescent="0.3">
      <c r="A62" s="39"/>
      <c r="B62" s="29" t="s">
        <v>71</v>
      </c>
      <c r="C62" s="16"/>
      <c r="D62" s="17"/>
      <c r="E62" s="17"/>
      <c r="F62" s="21"/>
    </row>
    <row r="63" spans="1:702" x14ac:dyDescent="0.3">
      <c r="A63" s="39"/>
      <c r="B63" s="29" t="s">
        <v>87</v>
      </c>
      <c r="C63" s="16"/>
      <c r="D63" s="17"/>
      <c r="E63" s="17"/>
      <c r="F63" s="21"/>
    </row>
    <row r="64" spans="1:702" x14ac:dyDescent="0.3">
      <c r="A64" s="39"/>
      <c r="B64" s="29" t="s">
        <v>54</v>
      </c>
      <c r="C64" s="16"/>
      <c r="D64" s="17"/>
      <c r="E64" s="17"/>
      <c r="F64" s="21"/>
    </row>
    <row r="65" spans="1:702" x14ac:dyDescent="0.3">
      <c r="A65" s="39"/>
      <c r="B65" s="29" t="s">
        <v>72</v>
      </c>
      <c r="C65" s="16"/>
      <c r="D65" s="17"/>
      <c r="E65" s="17"/>
      <c r="F65" s="21"/>
    </row>
    <row r="66" spans="1:702" ht="26.4" x14ac:dyDescent="0.3">
      <c r="A66" s="39"/>
      <c r="B66" s="29" t="s">
        <v>73</v>
      </c>
      <c r="C66" s="16"/>
      <c r="D66" s="17"/>
      <c r="E66" s="17"/>
      <c r="F66" s="21"/>
    </row>
    <row r="67" spans="1:702" x14ac:dyDescent="0.3">
      <c r="A67" s="39"/>
      <c r="B67" s="29" t="s">
        <v>66</v>
      </c>
      <c r="C67" s="16"/>
      <c r="D67" s="17"/>
      <c r="E67" s="17"/>
      <c r="F67" s="21"/>
    </row>
    <row r="68" spans="1:702" x14ac:dyDescent="0.3">
      <c r="A68" s="39"/>
      <c r="B68" s="29" t="s">
        <v>88</v>
      </c>
      <c r="C68" s="16"/>
      <c r="D68" s="17"/>
      <c r="E68" s="17"/>
      <c r="F68" s="21"/>
    </row>
    <row r="69" spans="1:702" x14ac:dyDescent="0.3">
      <c r="A69" s="39"/>
      <c r="B69" s="29" t="s">
        <v>89</v>
      </c>
      <c r="C69" s="16"/>
      <c r="D69" s="17"/>
      <c r="E69" s="17"/>
      <c r="F69" s="21"/>
    </row>
    <row r="70" spans="1:702" x14ac:dyDescent="0.3">
      <c r="A70" s="39"/>
      <c r="B70" s="29" t="s">
        <v>90</v>
      </c>
      <c r="C70" s="16"/>
      <c r="D70" s="17"/>
      <c r="E70" s="17"/>
      <c r="F70" s="21"/>
    </row>
    <row r="71" spans="1:702" x14ac:dyDescent="0.3">
      <c r="A71" s="39"/>
      <c r="B71" s="29" t="s">
        <v>91</v>
      </c>
      <c r="C71" s="16"/>
      <c r="D71" s="17"/>
      <c r="E71" s="17"/>
      <c r="F71" s="21"/>
    </row>
    <row r="72" spans="1:702" x14ac:dyDescent="0.3">
      <c r="A72" s="39"/>
      <c r="B72" s="29" t="s">
        <v>92</v>
      </c>
      <c r="C72" s="16"/>
      <c r="D72" s="17"/>
      <c r="E72" s="17"/>
      <c r="F72" s="21"/>
    </row>
    <row r="73" spans="1:702" x14ac:dyDescent="0.3">
      <c r="A73" s="39"/>
      <c r="B73" s="29" t="s">
        <v>93</v>
      </c>
      <c r="C73" s="16"/>
      <c r="D73" s="17"/>
      <c r="E73" s="17"/>
      <c r="F73" s="21"/>
    </row>
    <row r="74" spans="1:702" x14ac:dyDescent="0.3">
      <c r="A74" s="39"/>
      <c r="B74" s="29" t="s">
        <v>94</v>
      </c>
      <c r="C74" s="16"/>
      <c r="D74" s="17"/>
      <c r="E74" s="17"/>
      <c r="F74" s="21"/>
    </row>
    <row r="75" spans="1:702" x14ac:dyDescent="0.3">
      <c r="A75" s="37" t="s">
        <v>95</v>
      </c>
      <c r="B75" s="28" t="s">
        <v>70</v>
      </c>
      <c r="C75" s="16" t="s">
        <v>49</v>
      </c>
      <c r="D75" s="18">
        <v>1</v>
      </c>
      <c r="E75" s="20"/>
      <c r="F75" s="22">
        <f>ROUND(D75*E75,2)</f>
        <v>0</v>
      </c>
      <c r="ZY75" s="1" t="s">
        <v>32</v>
      </c>
      <c r="ZZ75" s="4" t="s">
        <v>96</v>
      </c>
    </row>
    <row r="76" spans="1:702" ht="52.8" x14ac:dyDescent="0.3">
      <c r="A76" s="39"/>
      <c r="B76" s="29" t="s">
        <v>97</v>
      </c>
      <c r="C76" s="16"/>
      <c r="D76" s="17"/>
      <c r="E76" s="17"/>
      <c r="F76" s="21"/>
    </row>
    <row r="77" spans="1:702" x14ac:dyDescent="0.3">
      <c r="A77" s="39"/>
      <c r="B77" s="29" t="s">
        <v>53</v>
      </c>
      <c r="C77" s="16"/>
      <c r="D77" s="17"/>
      <c r="E77" s="17"/>
      <c r="F77" s="21"/>
    </row>
    <row r="78" spans="1:702" x14ac:dyDescent="0.3">
      <c r="A78" s="39"/>
      <c r="B78" s="29" t="s">
        <v>54</v>
      </c>
      <c r="C78" s="16"/>
      <c r="D78" s="17"/>
      <c r="E78" s="17"/>
      <c r="F78" s="21"/>
    </row>
    <row r="79" spans="1:702" x14ac:dyDescent="0.3">
      <c r="A79" s="39"/>
      <c r="B79" s="29" t="s">
        <v>72</v>
      </c>
      <c r="C79" s="16"/>
      <c r="D79" s="17"/>
      <c r="E79" s="17"/>
      <c r="F79" s="21"/>
    </row>
    <row r="80" spans="1:702" x14ac:dyDescent="0.3">
      <c r="A80" s="39"/>
      <c r="B80" s="29" t="s">
        <v>98</v>
      </c>
      <c r="C80" s="16"/>
      <c r="D80" s="17"/>
      <c r="E80" s="17"/>
      <c r="F80" s="21"/>
    </row>
    <row r="81" spans="1:702" x14ac:dyDescent="0.3">
      <c r="A81" s="39"/>
      <c r="B81" s="29" t="s">
        <v>99</v>
      </c>
      <c r="C81" s="16"/>
      <c r="D81" s="17"/>
      <c r="E81" s="17"/>
      <c r="F81" s="21"/>
    </row>
    <row r="82" spans="1:702" ht="26.4" x14ac:dyDescent="0.3">
      <c r="A82" s="39"/>
      <c r="B82" s="29" t="s">
        <v>100</v>
      </c>
      <c r="C82" s="16"/>
      <c r="D82" s="17"/>
      <c r="E82" s="17"/>
      <c r="F82" s="21"/>
    </row>
    <row r="83" spans="1:702" x14ac:dyDescent="0.3">
      <c r="A83" s="39"/>
      <c r="B83" s="29" t="s">
        <v>101</v>
      </c>
      <c r="C83" s="16"/>
      <c r="D83" s="17"/>
      <c r="E83" s="17"/>
      <c r="F83" s="21"/>
    </row>
    <row r="84" spans="1:702" x14ac:dyDescent="0.3">
      <c r="A84" s="39"/>
      <c r="B84" s="29" t="s">
        <v>58</v>
      </c>
      <c r="C84" s="16"/>
      <c r="D84" s="17"/>
      <c r="E84" s="17"/>
      <c r="F84" s="21"/>
    </row>
    <row r="85" spans="1:702" x14ac:dyDescent="0.3">
      <c r="A85" s="39"/>
      <c r="B85" s="29" t="s">
        <v>102</v>
      </c>
      <c r="C85" s="16"/>
      <c r="D85" s="17"/>
      <c r="E85" s="17"/>
      <c r="F85" s="21"/>
    </row>
    <row r="86" spans="1:702" x14ac:dyDescent="0.3">
      <c r="A86" s="37" t="s">
        <v>103</v>
      </c>
      <c r="B86" s="28" t="s">
        <v>70</v>
      </c>
      <c r="C86" s="16" t="s">
        <v>49</v>
      </c>
      <c r="D86" s="18">
        <v>3</v>
      </c>
      <c r="E86" s="20"/>
      <c r="F86" s="22">
        <f>ROUND(D86*E86,2)</f>
        <v>0</v>
      </c>
      <c r="ZY86" s="1" t="s">
        <v>32</v>
      </c>
      <c r="ZZ86" s="4" t="s">
        <v>104</v>
      </c>
    </row>
    <row r="87" spans="1:702" ht="52.8" x14ac:dyDescent="0.3">
      <c r="A87" s="39"/>
      <c r="B87" s="29" t="s">
        <v>71</v>
      </c>
      <c r="C87" s="16"/>
      <c r="D87" s="17"/>
      <c r="E87" s="17"/>
      <c r="F87" s="21"/>
    </row>
    <row r="88" spans="1:702" x14ac:dyDescent="0.3">
      <c r="A88" s="39"/>
      <c r="B88" s="29" t="s">
        <v>53</v>
      </c>
      <c r="C88" s="16"/>
      <c r="D88" s="17"/>
      <c r="E88" s="17"/>
      <c r="F88" s="21"/>
    </row>
    <row r="89" spans="1:702" x14ac:dyDescent="0.3">
      <c r="A89" s="39"/>
      <c r="B89" s="29" t="s">
        <v>54</v>
      </c>
      <c r="C89" s="16"/>
      <c r="D89" s="17"/>
      <c r="E89" s="17"/>
      <c r="F89" s="21"/>
    </row>
    <row r="90" spans="1:702" x14ac:dyDescent="0.3">
      <c r="A90" s="39"/>
      <c r="B90" s="29" t="s">
        <v>72</v>
      </c>
      <c r="C90" s="16"/>
      <c r="D90" s="17"/>
      <c r="E90" s="17"/>
      <c r="F90" s="21"/>
    </row>
    <row r="91" spans="1:702" ht="26.4" x14ac:dyDescent="0.3">
      <c r="A91" s="39"/>
      <c r="B91" s="29" t="s">
        <v>65</v>
      </c>
      <c r="C91" s="16"/>
      <c r="D91" s="17"/>
      <c r="E91" s="17"/>
      <c r="F91" s="21"/>
    </row>
    <row r="92" spans="1:702" x14ac:dyDescent="0.3">
      <c r="A92" s="39"/>
      <c r="B92" s="29" t="s">
        <v>66</v>
      </c>
      <c r="C92" s="16"/>
      <c r="D92" s="17"/>
      <c r="E92" s="17"/>
      <c r="F92" s="21"/>
    </row>
    <row r="93" spans="1:702" x14ac:dyDescent="0.3">
      <c r="A93" s="39"/>
      <c r="B93" s="29" t="s">
        <v>67</v>
      </c>
      <c r="C93" s="16"/>
      <c r="D93" s="17"/>
      <c r="E93" s="17"/>
      <c r="F93" s="21"/>
    </row>
    <row r="94" spans="1:702" x14ac:dyDescent="0.3">
      <c r="A94" s="39"/>
      <c r="B94" s="29" t="s">
        <v>105</v>
      </c>
      <c r="C94" s="16"/>
      <c r="D94" s="17"/>
      <c r="E94" s="17"/>
      <c r="F94" s="21"/>
    </row>
    <row r="95" spans="1:702" x14ac:dyDescent="0.3">
      <c r="A95" s="37" t="s">
        <v>106</v>
      </c>
      <c r="B95" s="28" t="s">
        <v>70</v>
      </c>
      <c r="C95" s="16" t="s">
        <v>49</v>
      </c>
      <c r="D95" s="18">
        <v>4</v>
      </c>
      <c r="E95" s="20"/>
      <c r="F95" s="22">
        <f>ROUND(D95*E95,2)</f>
        <v>0</v>
      </c>
      <c r="ZY95" s="1" t="s">
        <v>32</v>
      </c>
      <c r="ZZ95" s="4" t="s">
        <v>107</v>
      </c>
    </row>
    <row r="96" spans="1:702" ht="66" x14ac:dyDescent="0.3">
      <c r="A96" s="39"/>
      <c r="B96" s="29" t="s">
        <v>108</v>
      </c>
      <c r="C96" s="16"/>
      <c r="D96" s="17"/>
      <c r="E96" s="17"/>
      <c r="F96" s="21"/>
    </row>
    <row r="97" spans="1:702" x14ac:dyDescent="0.3">
      <c r="A97" s="39"/>
      <c r="B97" s="29" t="s">
        <v>53</v>
      </c>
      <c r="C97" s="16"/>
      <c r="D97" s="17"/>
      <c r="E97" s="17"/>
      <c r="F97" s="21"/>
    </row>
    <row r="98" spans="1:702" x14ac:dyDescent="0.3">
      <c r="A98" s="39"/>
      <c r="B98" s="29" t="s">
        <v>54</v>
      </c>
      <c r="C98" s="16"/>
      <c r="D98" s="17"/>
      <c r="E98" s="17"/>
      <c r="F98" s="21"/>
    </row>
    <row r="99" spans="1:702" x14ac:dyDescent="0.3">
      <c r="A99" s="39"/>
      <c r="B99" s="29" t="s">
        <v>72</v>
      </c>
      <c r="C99" s="16"/>
      <c r="D99" s="17"/>
      <c r="E99" s="17"/>
      <c r="F99" s="21"/>
    </row>
    <row r="100" spans="1:702" x14ac:dyDescent="0.3">
      <c r="A100" s="39"/>
      <c r="B100" s="29" t="s">
        <v>56</v>
      </c>
      <c r="C100" s="16"/>
      <c r="D100" s="17"/>
      <c r="E100" s="17"/>
      <c r="F100" s="21"/>
    </row>
    <row r="101" spans="1:702" ht="26.4" x14ac:dyDescent="0.3">
      <c r="A101" s="39"/>
      <c r="B101" s="29" t="s">
        <v>100</v>
      </c>
      <c r="C101" s="16"/>
      <c r="D101" s="17"/>
      <c r="E101" s="17"/>
      <c r="F101" s="21"/>
    </row>
    <row r="102" spans="1:702" ht="26.4" x14ac:dyDescent="0.3">
      <c r="A102" s="39"/>
      <c r="B102" s="29" t="s">
        <v>73</v>
      </c>
      <c r="C102" s="16"/>
      <c r="D102" s="17"/>
      <c r="E102" s="17"/>
      <c r="F102" s="21"/>
    </row>
    <row r="103" spans="1:702" x14ac:dyDescent="0.3">
      <c r="A103" s="39"/>
      <c r="B103" s="29" t="s">
        <v>66</v>
      </c>
      <c r="C103" s="16"/>
      <c r="D103" s="17"/>
      <c r="E103" s="17"/>
      <c r="F103" s="21"/>
    </row>
    <row r="104" spans="1:702" x14ac:dyDescent="0.3">
      <c r="A104" s="39"/>
      <c r="B104" s="29" t="s">
        <v>109</v>
      </c>
      <c r="C104" s="16"/>
      <c r="D104" s="17"/>
      <c r="E104" s="17"/>
      <c r="F104" s="21"/>
    </row>
    <row r="105" spans="1:702" x14ac:dyDescent="0.3">
      <c r="A105" s="39"/>
      <c r="B105" s="29" t="s">
        <v>110</v>
      </c>
      <c r="C105" s="16"/>
      <c r="D105" s="17"/>
      <c r="E105" s="17"/>
      <c r="F105" s="21"/>
    </row>
    <row r="106" spans="1:702" x14ac:dyDescent="0.3">
      <c r="A106" s="39"/>
      <c r="B106" s="29" t="s">
        <v>111</v>
      </c>
      <c r="C106" s="16"/>
      <c r="D106" s="17"/>
      <c r="E106" s="17"/>
      <c r="F106" s="21"/>
    </row>
    <row r="107" spans="1:702" x14ac:dyDescent="0.3">
      <c r="A107" s="39"/>
      <c r="B107" s="29" t="s">
        <v>58</v>
      </c>
      <c r="C107" s="16"/>
      <c r="D107" s="17"/>
      <c r="E107" s="17"/>
      <c r="F107" s="21"/>
    </row>
    <row r="108" spans="1:702" x14ac:dyDescent="0.3">
      <c r="A108" s="39"/>
      <c r="B108" s="29" t="s">
        <v>110</v>
      </c>
      <c r="C108" s="16"/>
      <c r="D108" s="17"/>
      <c r="E108" s="17"/>
      <c r="F108" s="21"/>
    </row>
    <row r="109" spans="1:702" x14ac:dyDescent="0.3">
      <c r="A109" s="37" t="s">
        <v>112</v>
      </c>
      <c r="B109" s="28" t="s">
        <v>70</v>
      </c>
      <c r="C109" s="16" t="s">
        <v>49</v>
      </c>
      <c r="D109" s="18">
        <v>6</v>
      </c>
      <c r="E109" s="20"/>
      <c r="F109" s="22">
        <f>ROUND(D109*E109,2)</f>
        <v>0</v>
      </c>
      <c r="ZY109" s="1" t="s">
        <v>32</v>
      </c>
      <c r="ZZ109" s="4" t="s">
        <v>113</v>
      </c>
    </row>
    <row r="110" spans="1:702" ht="52.8" x14ac:dyDescent="0.3">
      <c r="A110" s="39"/>
      <c r="B110" s="29" t="s">
        <v>71</v>
      </c>
      <c r="C110" s="16"/>
      <c r="D110" s="17"/>
      <c r="E110" s="17"/>
      <c r="F110" s="21"/>
    </row>
    <row r="111" spans="1:702" x14ac:dyDescent="0.3">
      <c r="A111" s="39"/>
      <c r="B111" s="29" t="s">
        <v>87</v>
      </c>
      <c r="C111" s="16"/>
      <c r="D111" s="17"/>
      <c r="E111" s="17"/>
      <c r="F111" s="21"/>
    </row>
    <row r="112" spans="1:702" x14ac:dyDescent="0.3">
      <c r="A112" s="39"/>
      <c r="B112" s="29" t="s">
        <v>54</v>
      </c>
      <c r="C112" s="16"/>
      <c r="D112" s="17"/>
      <c r="E112" s="17"/>
      <c r="F112" s="21"/>
    </row>
    <row r="113" spans="1:702" x14ac:dyDescent="0.3">
      <c r="A113" s="39"/>
      <c r="B113" s="29" t="s">
        <v>72</v>
      </c>
      <c r="C113" s="16"/>
      <c r="D113" s="17"/>
      <c r="E113" s="17"/>
      <c r="F113" s="21"/>
    </row>
    <row r="114" spans="1:702" ht="26.4" x14ac:dyDescent="0.3">
      <c r="A114" s="39"/>
      <c r="B114" s="29" t="s">
        <v>114</v>
      </c>
      <c r="C114" s="16"/>
      <c r="D114" s="17"/>
      <c r="E114" s="17"/>
      <c r="F114" s="21"/>
    </row>
    <row r="115" spans="1:702" x14ac:dyDescent="0.3">
      <c r="A115" s="39"/>
      <c r="B115" s="29" t="s">
        <v>58</v>
      </c>
      <c r="C115" s="16"/>
      <c r="D115" s="17"/>
      <c r="E115" s="17"/>
      <c r="F115" s="21"/>
    </row>
    <row r="116" spans="1:702" x14ac:dyDescent="0.3">
      <c r="A116" s="39"/>
      <c r="B116" s="29" t="s">
        <v>115</v>
      </c>
      <c r="C116" s="16"/>
      <c r="D116" s="17"/>
      <c r="E116" s="17"/>
      <c r="F116" s="21"/>
    </row>
    <row r="117" spans="1:702" x14ac:dyDescent="0.3">
      <c r="A117" s="39"/>
      <c r="B117" s="29" t="s">
        <v>116</v>
      </c>
      <c r="C117" s="16"/>
      <c r="D117" s="17"/>
      <c r="E117" s="17"/>
      <c r="F117" s="21"/>
    </row>
    <row r="118" spans="1:702" x14ac:dyDescent="0.3">
      <c r="A118" s="39"/>
      <c r="B118" s="29" t="s">
        <v>117</v>
      </c>
      <c r="C118" s="16"/>
      <c r="D118" s="17"/>
      <c r="E118" s="17"/>
      <c r="F118" s="21"/>
    </row>
    <row r="119" spans="1:702" x14ac:dyDescent="0.3">
      <c r="A119" s="39"/>
      <c r="B119" s="29" t="s">
        <v>118</v>
      </c>
      <c r="C119" s="16"/>
      <c r="D119" s="17"/>
      <c r="E119" s="17"/>
      <c r="F119" s="21"/>
    </row>
    <row r="120" spans="1:702" x14ac:dyDescent="0.3">
      <c r="A120" s="39"/>
      <c r="B120" s="24"/>
      <c r="C120" s="16"/>
      <c r="D120" s="17"/>
      <c r="E120" s="17"/>
      <c r="F120" s="21"/>
    </row>
    <row r="121" spans="1:702" ht="27.6" x14ac:dyDescent="0.3">
      <c r="A121" s="37" t="s">
        <v>119</v>
      </c>
      <c r="B121" s="28" t="s">
        <v>70</v>
      </c>
      <c r="C121" s="16" t="s">
        <v>49</v>
      </c>
      <c r="D121" s="18">
        <v>1</v>
      </c>
      <c r="E121" s="20"/>
      <c r="F121" s="22">
        <f>ROUND(D121*E121,2)</f>
        <v>0</v>
      </c>
      <c r="ZY121" s="1" t="s">
        <v>32</v>
      </c>
      <c r="ZZ121" s="4" t="s">
        <v>120</v>
      </c>
    </row>
    <row r="122" spans="1:702" ht="52.8" x14ac:dyDescent="0.3">
      <c r="A122" s="39"/>
      <c r="B122" s="29" t="s">
        <v>121</v>
      </c>
      <c r="C122" s="16"/>
      <c r="D122" s="17"/>
      <c r="E122" s="17"/>
      <c r="F122" s="21"/>
    </row>
    <row r="123" spans="1:702" x14ac:dyDescent="0.3">
      <c r="A123" s="39"/>
      <c r="B123" s="29" t="s">
        <v>122</v>
      </c>
      <c r="C123" s="16"/>
      <c r="D123" s="17"/>
      <c r="E123" s="17"/>
      <c r="F123" s="21"/>
    </row>
    <row r="124" spans="1:702" x14ac:dyDescent="0.3">
      <c r="A124" s="39"/>
      <c r="B124" s="29" t="s">
        <v>54</v>
      </c>
      <c r="C124" s="16"/>
      <c r="D124" s="17"/>
      <c r="E124" s="17"/>
      <c r="F124" s="21"/>
    </row>
    <row r="125" spans="1:702" x14ac:dyDescent="0.3">
      <c r="A125" s="39"/>
      <c r="B125" s="29" t="s">
        <v>72</v>
      </c>
      <c r="C125" s="16"/>
      <c r="D125" s="17"/>
      <c r="E125" s="17"/>
      <c r="F125" s="21"/>
    </row>
    <row r="126" spans="1:702" x14ac:dyDescent="0.3">
      <c r="A126" s="39"/>
      <c r="B126" s="29" t="s">
        <v>123</v>
      </c>
      <c r="C126" s="16"/>
      <c r="D126" s="17"/>
      <c r="E126" s="17"/>
      <c r="F126" s="21"/>
    </row>
    <row r="127" spans="1:702" x14ac:dyDescent="0.3">
      <c r="A127" s="39"/>
      <c r="B127" s="29" t="s">
        <v>66</v>
      </c>
      <c r="C127" s="16"/>
      <c r="D127" s="17"/>
      <c r="E127" s="17"/>
      <c r="F127" s="21"/>
    </row>
    <row r="128" spans="1:702" x14ac:dyDescent="0.3">
      <c r="A128" s="39"/>
      <c r="B128" s="29" t="s">
        <v>124</v>
      </c>
      <c r="C128" s="16"/>
      <c r="D128" s="17"/>
      <c r="E128" s="17"/>
      <c r="F128" s="21"/>
    </row>
    <row r="129" spans="1:702" x14ac:dyDescent="0.3">
      <c r="A129" s="39"/>
      <c r="B129" s="24"/>
      <c r="C129" s="16"/>
      <c r="D129" s="17"/>
      <c r="E129" s="17"/>
      <c r="F129" s="21"/>
    </row>
    <row r="130" spans="1:702" ht="27.6" x14ac:dyDescent="0.3">
      <c r="A130" s="37" t="s">
        <v>125</v>
      </c>
      <c r="B130" s="28" t="s">
        <v>70</v>
      </c>
      <c r="C130" s="16" t="s">
        <v>49</v>
      </c>
      <c r="D130" s="18">
        <v>9</v>
      </c>
      <c r="E130" s="20"/>
      <c r="F130" s="22">
        <f>ROUND(D130*E130,2)</f>
        <v>0</v>
      </c>
      <c r="ZY130" s="1" t="s">
        <v>32</v>
      </c>
      <c r="ZZ130" s="4" t="s">
        <v>126</v>
      </c>
    </row>
    <row r="131" spans="1:702" ht="52.8" x14ac:dyDescent="0.3">
      <c r="A131" s="39"/>
      <c r="B131" s="29" t="s">
        <v>71</v>
      </c>
      <c r="C131" s="16"/>
      <c r="D131" s="17"/>
      <c r="E131" s="17"/>
      <c r="F131" s="21"/>
    </row>
    <row r="132" spans="1:702" x14ac:dyDescent="0.3">
      <c r="A132" s="39"/>
      <c r="B132" s="29" t="s">
        <v>87</v>
      </c>
      <c r="C132" s="16"/>
      <c r="D132" s="17"/>
      <c r="E132" s="17"/>
      <c r="F132" s="21"/>
    </row>
    <row r="133" spans="1:702" x14ac:dyDescent="0.3">
      <c r="A133" s="39"/>
      <c r="B133" s="29" t="s">
        <v>54</v>
      </c>
      <c r="C133" s="16"/>
      <c r="D133" s="17"/>
      <c r="E133" s="17"/>
      <c r="F133" s="21"/>
    </row>
    <row r="134" spans="1:702" x14ac:dyDescent="0.3">
      <c r="A134" s="39"/>
      <c r="B134" s="29" t="s">
        <v>72</v>
      </c>
      <c r="C134" s="16"/>
      <c r="D134" s="17"/>
      <c r="E134" s="17"/>
      <c r="F134" s="21"/>
    </row>
    <row r="135" spans="1:702" ht="26.4" x14ac:dyDescent="0.3">
      <c r="A135" s="39"/>
      <c r="B135" s="29" t="s">
        <v>127</v>
      </c>
      <c r="C135" s="16"/>
      <c r="D135" s="17"/>
      <c r="E135" s="17"/>
      <c r="F135" s="21"/>
    </row>
    <row r="136" spans="1:702" x14ac:dyDescent="0.3">
      <c r="A136" s="39"/>
      <c r="B136" s="29" t="s">
        <v>58</v>
      </c>
      <c r="C136" s="16"/>
      <c r="D136" s="17"/>
      <c r="E136" s="17"/>
      <c r="F136" s="21"/>
    </row>
    <row r="137" spans="1:702" x14ac:dyDescent="0.3">
      <c r="A137" s="39"/>
      <c r="B137" s="29" t="s">
        <v>128</v>
      </c>
      <c r="C137" s="16"/>
      <c r="D137" s="17"/>
      <c r="E137" s="17"/>
      <c r="F137" s="21"/>
    </row>
    <row r="138" spans="1:702" x14ac:dyDescent="0.3">
      <c r="A138" s="39"/>
      <c r="B138" s="29" t="s">
        <v>129</v>
      </c>
      <c r="C138" s="16"/>
      <c r="D138" s="17"/>
      <c r="E138" s="17"/>
      <c r="F138" s="21"/>
    </row>
    <row r="139" spans="1:702" x14ac:dyDescent="0.3">
      <c r="A139" s="39"/>
      <c r="B139" s="29" t="s">
        <v>130</v>
      </c>
      <c r="C139" s="16"/>
      <c r="D139" s="17"/>
      <c r="E139" s="17"/>
      <c r="F139" s="21"/>
    </row>
    <row r="140" spans="1:702" x14ac:dyDescent="0.3">
      <c r="A140" s="39"/>
      <c r="B140" s="29" t="s">
        <v>131</v>
      </c>
      <c r="C140" s="16"/>
      <c r="D140" s="17"/>
      <c r="E140" s="17"/>
      <c r="F140" s="21"/>
    </row>
    <row r="141" spans="1:702" x14ac:dyDescent="0.3">
      <c r="A141" s="39"/>
      <c r="B141" s="29" t="s">
        <v>132</v>
      </c>
      <c r="C141" s="16"/>
      <c r="D141" s="17"/>
      <c r="E141" s="17"/>
      <c r="F141" s="21"/>
    </row>
    <row r="142" spans="1:702" ht="27.6" x14ac:dyDescent="0.3">
      <c r="A142" s="37" t="s">
        <v>133</v>
      </c>
      <c r="B142" s="28" t="s">
        <v>70</v>
      </c>
      <c r="C142" s="16" t="s">
        <v>49</v>
      </c>
      <c r="D142" s="18">
        <v>1</v>
      </c>
      <c r="E142" s="20"/>
      <c r="F142" s="22">
        <f>ROUND(D142*E142,2)</f>
        <v>0</v>
      </c>
      <c r="ZY142" s="1" t="s">
        <v>32</v>
      </c>
      <c r="ZZ142" s="4" t="s">
        <v>134</v>
      </c>
    </row>
    <row r="143" spans="1:702" ht="52.8" x14ac:dyDescent="0.3">
      <c r="A143" s="39"/>
      <c r="B143" s="29" t="s">
        <v>121</v>
      </c>
      <c r="C143" s="16"/>
      <c r="D143" s="17"/>
      <c r="E143" s="17"/>
      <c r="F143" s="21"/>
    </row>
    <row r="144" spans="1:702" x14ac:dyDescent="0.3">
      <c r="A144" s="39"/>
      <c r="B144" s="29" t="s">
        <v>122</v>
      </c>
      <c r="C144" s="16"/>
      <c r="D144" s="17"/>
      <c r="E144" s="17"/>
      <c r="F144" s="21"/>
    </row>
    <row r="145" spans="1:702" x14ac:dyDescent="0.3">
      <c r="A145" s="39"/>
      <c r="B145" s="29" t="s">
        <v>54</v>
      </c>
      <c r="C145" s="16"/>
      <c r="D145" s="17"/>
      <c r="E145" s="17"/>
      <c r="F145" s="21"/>
    </row>
    <row r="146" spans="1:702" x14ac:dyDescent="0.3">
      <c r="A146" s="39"/>
      <c r="B146" s="29" t="s">
        <v>72</v>
      </c>
      <c r="C146" s="16"/>
      <c r="D146" s="17"/>
      <c r="E146" s="17"/>
      <c r="F146" s="21"/>
    </row>
    <row r="147" spans="1:702" x14ac:dyDescent="0.3">
      <c r="A147" s="39"/>
      <c r="B147" s="29" t="s">
        <v>84</v>
      </c>
      <c r="C147" s="16"/>
      <c r="D147" s="17"/>
      <c r="E147" s="17"/>
      <c r="F147" s="21"/>
    </row>
    <row r="148" spans="1:702" x14ac:dyDescent="0.3">
      <c r="A148" s="39"/>
      <c r="B148" s="29" t="s">
        <v>123</v>
      </c>
      <c r="C148" s="16"/>
      <c r="D148" s="17"/>
      <c r="E148" s="17"/>
      <c r="F148" s="21"/>
    </row>
    <row r="149" spans="1:702" x14ac:dyDescent="0.3">
      <c r="A149" s="39"/>
      <c r="B149" s="29" t="s">
        <v>66</v>
      </c>
      <c r="C149" s="16"/>
      <c r="D149" s="17"/>
      <c r="E149" s="17"/>
      <c r="F149" s="21"/>
    </row>
    <row r="150" spans="1:702" x14ac:dyDescent="0.3">
      <c r="A150" s="39"/>
      <c r="B150" s="29" t="s">
        <v>135</v>
      </c>
      <c r="C150" s="16"/>
      <c r="D150" s="17"/>
      <c r="E150" s="17"/>
      <c r="F150" s="21"/>
    </row>
    <row r="151" spans="1:702" x14ac:dyDescent="0.3">
      <c r="A151" s="39"/>
      <c r="B151" s="24"/>
      <c r="C151" s="16"/>
      <c r="D151" s="17"/>
      <c r="E151" s="17"/>
      <c r="F151" s="21"/>
    </row>
    <row r="152" spans="1:702" ht="27.6" x14ac:dyDescent="0.3">
      <c r="A152" s="37" t="s">
        <v>136</v>
      </c>
      <c r="B152" s="28" t="s">
        <v>70</v>
      </c>
      <c r="C152" s="16" t="s">
        <v>49</v>
      </c>
      <c r="D152" s="18">
        <v>1</v>
      </c>
      <c r="E152" s="20"/>
      <c r="F152" s="22">
        <f>ROUND(D152*E152,2)</f>
        <v>0</v>
      </c>
      <c r="ZY152" s="1" t="s">
        <v>32</v>
      </c>
      <c r="ZZ152" s="4" t="s">
        <v>137</v>
      </c>
    </row>
    <row r="153" spans="1:702" ht="52.8" x14ac:dyDescent="0.3">
      <c r="A153" s="39"/>
      <c r="B153" s="29" t="s">
        <v>121</v>
      </c>
      <c r="C153" s="16"/>
      <c r="D153" s="17"/>
      <c r="E153" s="17"/>
      <c r="F153" s="21"/>
    </row>
    <row r="154" spans="1:702" x14ac:dyDescent="0.3">
      <c r="A154" s="39"/>
      <c r="B154" s="29" t="s">
        <v>53</v>
      </c>
      <c r="C154" s="16"/>
      <c r="D154" s="17"/>
      <c r="E154" s="17"/>
      <c r="F154" s="21"/>
    </row>
    <row r="155" spans="1:702" x14ac:dyDescent="0.3">
      <c r="A155" s="39"/>
      <c r="B155" s="29" t="s">
        <v>138</v>
      </c>
      <c r="C155" s="16"/>
      <c r="D155" s="17"/>
      <c r="E155" s="17"/>
      <c r="F155" s="21"/>
    </row>
    <row r="156" spans="1:702" x14ac:dyDescent="0.3">
      <c r="A156" s="39"/>
      <c r="B156" s="29" t="s">
        <v>72</v>
      </c>
      <c r="C156" s="16"/>
      <c r="D156" s="17"/>
      <c r="E156" s="17"/>
      <c r="F156" s="21"/>
    </row>
    <row r="157" spans="1:702" x14ac:dyDescent="0.3">
      <c r="A157" s="39"/>
      <c r="B157" s="29" t="s">
        <v>84</v>
      </c>
      <c r="C157" s="16"/>
      <c r="D157" s="17"/>
      <c r="E157" s="17"/>
      <c r="F157" s="21"/>
    </row>
    <row r="158" spans="1:702" x14ac:dyDescent="0.3">
      <c r="A158" s="39"/>
      <c r="B158" s="29" t="s">
        <v>139</v>
      </c>
      <c r="C158" s="16"/>
      <c r="D158" s="17"/>
      <c r="E158" s="17"/>
      <c r="F158" s="21"/>
    </row>
    <row r="159" spans="1:702" x14ac:dyDescent="0.3">
      <c r="A159" s="39"/>
      <c r="B159" s="29" t="s">
        <v>66</v>
      </c>
      <c r="C159" s="16"/>
      <c r="D159" s="17"/>
      <c r="E159" s="17"/>
      <c r="F159" s="21"/>
    </row>
    <row r="160" spans="1:702" x14ac:dyDescent="0.3">
      <c r="A160" s="39"/>
      <c r="B160" s="29" t="s">
        <v>140</v>
      </c>
      <c r="C160" s="16"/>
      <c r="D160" s="17"/>
      <c r="E160" s="17"/>
      <c r="F160" s="21"/>
    </row>
    <row r="161" spans="1:702" x14ac:dyDescent="0.3">
      <c r="A161" s="39"/>
      <c r="B161" s="24"/>
      <c r="C161" s="16"/>
      <c r="D161" s="17"/>
      <c r="E161" s="17"/>
      <c r="F161" s="21"/>
    </row>
    <row r="162" spans="1:702" ht="27.6" x14ac:dyDescent="0.3">
      <c r="A162" s="37" t="s">
        <v>141</v>
      </c>
      <c r="B162" s="28" t="s">
        <v>70</v>
      </c>
      <c r="C162" s="16" t="s">
        <v>49</v>
      </c>
      <c r="D162" s="18">
        <v>1</v>
      </c>
      <c r="E162" s="20"/>
      <c r="F162" s="22">
        <f>ROUND(D162*E162,2)</f>
        <v>0</v>
      </c>
      <c r="ZY162" s="1" t="s">
        <v>32</v>
      </c>
      <c r="ZZ162" s="4" t="s">
        <v>142</v>
      </c>
    </row>
    <row r="163" spans="1:702" ht="52.8" x14ac:dyDescent="0.3">
      <c r="A163" s="39"/>
      <c r="B163" s="29" t="s">
        <v>143</v>
      </c>
      <c r="C163" s="16"/>
      <c r="D163" s="17"/>
      <c r="E163" s="17"/>
      <c r="F163" s="21"/>
    </row>
    <row r="164" spans="1:702" x14ac:dyDescent="0.3">
      <c r="A164" s="39"/>
      <c r="B164" s="29" t="s">
        <v>87</v>
      </c>
      <c r="C164" s="16"/>
      <c r="D164" s="17"/>
      <c r="E164" s="17"/>
      <c r="F164" s="21"/>
    </row>
    <row r="165" spans="1:702" x14ac:dyDescent="0.3">
      <c r="A165" s="39"/>
      <c r="B165" s="29" t="s">
        <v>54</v>
      </c>
      <c r="C165" s="16"/>
      <c r="D165" s="17"/>
      <c r="E165" s="17"/>
      <c r="F165" s="21"/>
    </row>
    <row r="166" spans="1:702" x14ac:dyDescent="0.3">
      <c r="A166" s="39"/>
      <c r="B166" s="29" t="s">
        <v>72</v>
      </c>
      <c r="C166" s="16"/>
      <c r="D166" s="17"/>
      <c r="E166" s="17"/>
      <c r="F166" s="21"/>
    </row>
    <row r="167" spans="1:702" x14ac:dyDescent="0.3">
      <c r="A167" s="39"/>
      <c r="B167" s="29" t="s">
        <v>84</v>
      </c>
      <c r="C167" s="16"/>
      <c r="D167" s="17"/>
      <c r="E167" s="17"/>
      <c r="F167" s="21"/>
    </row>
    <row r="168" spans="1:702" x14ac:dyDescent="0.3">
      <c r="A168" s="39"/>
      <c r="B168" s="29" t="s">
        <v>123</v>
      </c>
      <c r="C168" s="16"/>
      <c r="D168" s="17"/>
      <c r="E168" s="17"/>
      <c r="F168" s="21"/>
    </row>
    <row r="169" spans="1:702" x14ac:dyDescent="0.3">
      <c r="A169" s="39"/>
      <c r="B169" s="29" t="s">
        <v>66</v>
      </c>
      <c r="C169" s="16"/>
      <c r="D169" s="17"/>
      <c r="E169" s="17"/>
      <c r="F169" s="21"/>
    </row>
    <row r="170" spans="1:702" x14ac:dyDescent="0.3">
      <c r="A170" s="39"/>
      <c r="B170" s="29" t="s">
        <v>144</v>
      </c>
      <c r="C170" s="16"/>
      <c r="D170" s="17"/>
      <c r="E170" s="17"/>
      <c r="F170" s="21"/>
    </row>
    <row r="171" spans="1:702" x14ac:dyDescent="0.3">
      <c r="A171" s="39"/>
      <c r="B171" s="24"/>
      <c r="C171" s="16"/>
      <c r="D171" s="17"/>
      <c r="E171" s="17"/>
      <c r="F171" s="21"/>
    </row>
    <row r="172" spans="1:702" ht="27.6" x14ac:dyDescent="0.3">
      <c r="A172" s="37" t="s">
        <v>145</v>
      </c>
      <c r="B172" s="28" t="s">
        <v>70</v>
      </c>
      <c r="C172" s="16" t="s">
        <v>49</v>
      </c>
      <c r="D172" s="18">
        <v>1</v>
      </c>
      <c r="E172" s="20"/>
      <c r="F172" s="22">
        <f>ROUND(D172*E172,2)</f>
        <v>0</v>
      </c>
      <c r="ZY172" s="1" t="s">
        <v>32</v>
      </c>
      <c r="ZZ172" s="4" t="s">
        <v>146</v>
      </c>
    </row>
    <row r="173" spans="1:702" ht="52.8" x14ac:dyDescent="0.3">
      <c r="A173" s="39"/>
      <c r="B173" s="29" t="s">
        <v>147</v>
      </c>
      <c r="C173" s="16"/>
      <c r="D173" s="17"/>
      <c r="E173" s="17"/>
      <c r="F173" s="21"/>
    </row>
    <row r="174" spans="1:702" x14ac:dyDescent="0.3">
      <c r="A174" s="39"/>
      <c r="B174" s="29" t="s">
        <v>53</v>
      </c>
      <c r="C174" s="16"/>
      <c r="D174" s="17"/>
      <c r="E174" s="17"/>
      <c r="F174" s="21"/>
    </row>
    <row r="175" spans="1:702" x14ac:dyDescent="0.3">
      <c r="A175" s="39"/>
      <c r="B175" s="29" t="s">
        <v>54</v>
      </c>
      <c r="C175" s="16"/>
      <c r="D175" s="17"/>
      <c r="E175" s="17"/>
      <c r="F175" s="21"/>
    </row>
    <row r="176" spans="1:702" x14ac:dyDescent="0.3">
      <c r="A176" s="39"/>
      <c r="B176" s="29" t="s">
        <v>72</v>
      </c>
      <c r="C176" s="16"/>
      <c r="D176" s="17"/>
      <c r="E176" s="17"/>
      <c r="F176" s="21"/>
    </row>
    <row r="177" spans="1:702" x14ac:dyDescent="0.3">
      <c r="A177" s="39"/>
      <c r="B177" s="29" t="s">
        <v>56</v>
      </c>
      <c r="C177" s="16"/>
      <c r="D177" s="17"/>
      <c r="E177" s="17"/>
      <c r="F177" s="21"/>
    </row>
    <row r="178" spans="1:702" x14ac:dyDescent="0.3">
      <c r="A178" s="39"/>
      <c r="B178" s="29" t="s">
        <v>123</v>
      </c>
      <c r="C178" s="16"/>
      <c r="D178" s="17"/>
      <c r="E178" s="17"/>
      <c r="F178" s="21"/>
    </row>
    <row r="179" spans="1:702" x14ac:dyDescent="0.3">
      <c r="A179" s="39"/>
      <c r="B179" s="29" t="s">
        <v>66</v>
      </c>
      <c r="C179" s="16"/>
      <c r="D179" s="17"/>
      <c r="E179" s="17"/>
      <c r="F179" s="21"/>
    </row>
    <row r="180" spans="1:702" x14ac:dyDescent="0.3">
      <c r="A180" s="39"/>
      <c r="B180" s="29" t="s">
        <v>148</v>
      </c>
      <c r="C180" s="16"/>
      <c r="D180" s="17"/>
      <c r="E180" s="17"/>
      <c r="F180" s="21"/>
    </row>
    <row r="181" spans="1:702" ht="27.6" x14ac:dyDescent="0.3">
      <c r="A181" s="37" t="s">
        <v>149</v>
      </c>
      <c r="B181" s="28" t="s">
        <v>70</v>
      </c>
      <c r="C181" s="16" t="s">
        <v>49</v>
      </c>
      <c r="D181" s="18">
        <v>1</v>
      </c>
      <c r="E181" s="20"/>
      <c r="F181" s="22">
        <f>ROUND(D181*E181,2)</f>
        <v>0</v>
      </c>
      <c r="ZY181" s="1" t="s">
        <v>32</v>
      </c>
      <c r="ZZ181" s="4" t="s">
        <v>150</v>
      </c>
    </row>
    <row r="182" spans="1:702" ht="66" x14ac:dyDescent="0.3">
      <c r="A182" s="39"/>
      <c r="B182" s="29" t="s">
        <v>108</v>
      </c>
      <c r="C182" s="16"/>
      <c r="D182" s="17"/>
      <c r="E182" s="17"/>
      <c r="F182" s="21"/>
    </row>
    <row r="183" spans="1:702" x14ac:dyDescent="0.3">
      <c r="A183" s="39"/>
      <c r="B183" s="29" t="s">
        <v>53</v>
      </c>
      <c r="C183" s="16"/>
      <c r="D183" s="17"/>
      <c r="E183" s="17"/>
      <c r="F183" s="21"/>
    </row>
    <row r="184" spans="1:702" x14ac:dyDescent="0.3">
      <c r="A184" s="39"/>
      <c r="B184" s="29" t="s">
        <v>54</v>
      </c>
      <c r="C184" s="16"/>
      <c r="D184" s="17"/>
      <c r="E184" s="17"/>
      <c r="F184" s="21"/>
    </row>
    <row r="185" spans="1:702" x14ac:dyDescent="0.3">
      <c r="A185" s="39"/>
      <c r="B185" s="29" t="s">
        <v>72</v>
      </c>
      <c r="C185" s="16"/>
      <c r="D185" s="17"/>
      <c r="E185" s="17"/>
      <c r="F185" s="21"/>
    </row>
    <row r="186" spans="1:702" x14ac:dyDescent="0.3">
      <c r="A186" s="39"/>
      <c r="B186" s="29" t="s">
        <v>56</v>
      </c>
      <c r="C186" s="16"/>
      <c r="D186" s="17"/>
      <c r="E186" s="17"/>
      <c r="F186" s="21"/>
    </row>
    <row r="187" spans="1:702" ht="26.4" x14ac:dyDescent="0.3">
      <c r="A187" s="39"/>
      <c r="B187" s="29" t="s">
        <v>100</v>
      </c>
      <c r="C187" s="16"/>
      <c r="D187" s="17"/>
      <c r="E187" s="17"/>
      <c r="F187" s="21"/>
    </row>
    <row r="188" spans="1:702" ht="26.4" x14ac:dyDescent="0.3">
      <c r="A188" s="39"/>
      <c r="B188" s="29" t="s">
        <v>114</v>
      </c>
      <c r="C188" s="16"/>
      <c r="D188" s="17"/>
      <c r="E188" s="17"/>
      <c r="F188" s="21"/>
    </row>
    <row r="189" spans="1:702" x14ac:dyDescent="0.3">
      <c r="A189" s="39"/>
      <c r="B189" s="29" t="s">
        <v>58</v>
      </c>
      <c r="C189" s="16"/>
      <c r="D189" s="17"/>
      <c r="E189" s="17"/>
      <c r="F189" s="21"/>
    </row>
    <row r="190" spans="1:702" x14ac:dyDescent="0.3">
      <c r="A190" s="39"/>
      <c r="B190" s="29" t="s">
        <v>109</v>
      </c>
      <c r="C190" s="16"/>
      <c r="D190" s="17"/>
      <c r="E190" s="17"/>
      <c r="F190" s="21"/>
    </row>
    <row r="191" spans="1:702" x14ac:dyDescent="0.3">
      <c r="A191" s="39"/>
      <c r="B191" s="24"/>
      <c r="C191" s="16"/>
      <c r="D191" s="17"/>
      <c r="E191" s="17"/>
      <c r="F191" s="21"/>
    </row>
    <row r="192" spans="1:702" ht="27.6" x14ac:dyDescent="0.3">
      <c r="A192" s="37" t="s">
        <v>151</v>
      </c>
      <c r="B192" s="28" t="s">
        <v>70</v>
      </c>
      <c r="C192" s="16" t="s">
        <v>49</v>
      </c>
      <c r="D192" s="18">
        <v>1</v>
      </c>
      <c r="E192" s="20"/>
      <c r="F192" s="22">
        <f>ROUND(D192*E192,2)</f>
        <v>0</v>
      </c>
      <c r="ZY192" s="1" t="s">
        <v>32</v>
      </c>
      <c r="ZZ192" s="4" t="s">
        <v>152</v>
      </c>
    </row>
    <row r="193" spans="1:702" ht="52.8" x14ac:dyDescent="0.3">
      <c r="A193" s="39"/>
      <c r="B193" s="29" t="s">
        <v>153</v>
      </c>
      <c r="C193" s="16"/>
      <c r="D193" s="17"/>
      <c r="E193" s="17"/>
      <c r="F193" s="21"/>
    </row>
    <row r="194" spans="1:702" x14ac:dyDescent="0.3">
      <c r="A194" s="39"/>
      <c r="B194" s="29" t="s">
        <v>53</v>
      </c>
      <c r="C194" s="16"/>
      <c r="D194" s="17"/>
      <c r="E194" s="17"/>
      <c r="F194" s="21"/>
    </row>
    <row r="195" spans="1:702" x14ac:dyDescent="0.3">
      <c r="A195" s="39"/>
      <c r="B195" s="29" t="s">
        <v>54</v>
      </c>
      <c r="C195" s="16"/>
      <c r="D195" s="17"/>
      <c r="E195" s="17"/>
      <c r="F195" s="21"/>
    </row>
    <row r="196" spans="1:702" x14ac:dyDescent="0.3">
      <c r="A196" s="39"/>
      <c r="B196" s="29" t="s">
        <v>72</v>
      </c>
      <c r="C196" s="16"/>
      <c r="D196" s="17"/>
      <c r="E196" s="17"/>
      <c r="F196" s="21"/>
    </row>
    <row r="197" spans="1:702" x14ac:dyDescent="0.3">
      <c r="A197" s="39"/>
      <c r="B197" s="29" t="s">
        <v>84</v>
      </c>
      <c r="C197" s="16"/>
      <c r="D197" s="17"/>
      <c r="E197" s="17"/>
      <c r="F197" s="21"/>
    </row>
    <row r="198" spans="1:702" x14ac:dyDescent="0.3">
      <c r="A198" s="39"/>
      <c r="B198" s="29" t="s">
        <v>56</v>
      </c>
      <c r="C198" s="16"/>
      <c r="D198" s="17"/>
      <c r="E198" s="17"/>
      <c r="F198" s="21"/>
    </row>
    <row r="199" spans="1:702" x14ac:dyDescent="0.3">
      <c r="A199" s="39"/>
      <c r="B199" s="29" t="s">
        <v>123</v>
      </c>
      <c r="C199" s="16"/>
      <c r="D199" s="17"/>
      <c r="E199" s="17"/>
      <c r="F199" s="21"/>
    </row>
    <row r="200" spans="1:702" x14ac:dyDescent="0.3">
      <c r="A200" s="39"/>
      <c r="B200" s="29" t="s">
        <v>66</v>
      </c>
      <c r="C200" s="16"/>
      <c r="D200" s="17"/>
      <c r="E200" s="17"/>
      <c r="F200" s="21"/>
    </row>
    <row r="201" spans="1:702" x14ac:dyDescent="0.3">
      <c r="A201" s="39"/>
      <c r="B201" s="29" t="s">
        <v>154</v>
      </c>
      <c r="C201" s="16"/>
      <c r="D201" s="17"/>
      <c r="E201" s="17"/>
      <c r="F201" s="21"/>
    </row>
    <row r="202" spans="1:702" ht="27.6" x14ac:dyDescent="0.3">
      <c r="A202" s="37" t="s">
        <v>155</v>
      </c>
      <c r="B202" s="28" t="s">
        <v>157</v>
      </c>
      <c r="C202" s="16" t="s">
        <v>49</v>
      </c>
      <c r="D202" s="18">
        <v>2</v>
      </c>
      <c r="E202" s="20"/>
      <c r="F202" s="22">
        <f>ROUND(D202*E202,2)</f>
        <v>0</v>
      </c>
      <c r="ZY202" s="1" t="s">
        <v>32</v>
      </c>
      <c r="ZZ202" s="4" t="s">
        <v>156</v>
      </c>
    </row>
    <row r="203" spans="1:702" ht="52.8" x14ac:dyDescent="0.3">
      <c r="A203" s="39"/>
      <c r="B203" s="29" t="s">
        <v>158</v>
      </c>
      <c r="C203" s="16"/>
      <c r="D203" s="17"/>
      <c r="E203" s="17"/>
      <c r="F203" s="21"/>
    </row>
    <row r="204" spans="1:702" x14ac:dyDescent="0.3">
      <c r="A204" s="39"/>
      <c r="B204" s="29" t="s">
        <v>87</v>
      </c>
      <c r="C204" s="16"/>
      <c r="D204" s="17"/>
      <c r="E204" s="17"/>
      <c r="F204" s="21"/>
    </row>
    <row r="205" spans="1:702" x14ac:dyDescent="0.3">
      <c r="A205" s="39"/>
      <c r="B205" s="29" t="s">
        <v>54</v>
      </c>
      <c r="C205" s="16"/>
      <c r="D205" s="17"/>
      <c r="E205" s="17"/>
      <c r="F205" s="21"/>
    </row>
    <row r="206" spans="1:702" x14ac:dyDescent="0.3">
      <c r="A206" s="39"/>
      <c r="B206" s="29" t="s">
        <v>72</v>
      </c>
      <c r="C206" s="16"/>
      <c r="D206" s="17"/>
      <c r="E206" s="17"/>
      <c r="F206" s="21"/>
    </row>
    <row r="207" spans="1:702" x14ac:dyDescent="0.3">
      <c r="A207" s="39"/>
      <c r="B207" s="29" t="s">
        <v>159</v>
      </c>
      <c r="C207" s="16"/>
      <c r="D207" s="17"/>
      <c r="E207" s="17"/>
      <c r="F207" s="21"/>
    </row>
    <row r="208" spans="1:702" x14ac:dyDescent="0.3">
      <c r="A208" s="39"/>
      <c r="B208" s="29" t="s">
        <v>84</v>
      </c>
      <c r="C208" s="16"/>
      <c r="D208" s="17"/>
      <c r="E208" s="17"/>
      <c r="F208" s="21"/>
    </row>
    <row r="209" spans="1:702" x14ac:dyDescent="0.3">
      <c r="A209" s="39"/>
      <c r="B209" s="29" t="s">
        <v>123</v>
      </c>
      <c r="C209" s="16"/>
      <c r="D209" s="17"/>
      <c r="E209" s="17"/>
      <c r="F209" s="21"/>
    </row>
    <row r="210" spans="1:702" x14ac:dyDescent="0.3">
      <c r="A210" s="39"/>
      <c r="B210" s="29" t="s">
        <v>66</v>
      </c>
      <c r="C210" s="16"/>
      <c r="D210" s="17"/>
      <c r="E210" s="17"/>
      <c r="F210" s="21"/>
    </row>
    <row r="211" spans="1:702" x14ac:dyDescent="0.3">
      <c r="A211" s="39"/>
      <c r="B211" s="29" t="s">
        <v>160</v>
      </c>
      <c r="C211" s="16"/>
      <c r="D211" s="17"/>
      <c r="E211" s="17"/>
      <c r="F211" s="21"/>
    </row>
    <row r="212" spans="1:702" x14ac:dyDescent="0.3">
      <c r="A212" s="39"/>
      <c r="B212" s="29" t="s">
        <v>161</v>
      </c>
      <c r="C212" s="16"/>
      <c r="D212" s="17"/>
      <c r="E212" s="17"/>
      <c r="F212" s="21"/>
    </row>
    <row r="213" spans="1:702" ht="27.6" x14ac:dyDescent="0.3">
      <c r="A213" s="37" t="s">
        <v>162</v>
      </c>
      <c r="B213" s="28" t="s">
        <v>164</v>
      </c>
      <c r="C213" s="16" t="s">
        <v>49</v>
      </c>
      <c r="D213" s="18">
        <v>2</v>
      </c>
      <c r="E213" s="20"/>
      <c r="F213" s="22">
        <f>ROUND(D213*E213,2)</f>
        <v>0</v>
      </c>
      <c r="ZY213" s="1" t="s">
        <v>32</v>
      </c>
      <c r="ZZ213" s="4" t="s">
        <v>163</v>
      </c>
    </row>
    <row r="214" spans="1:702" ht="52.8" x14ac:dyDescent="0.3">
      <c r="A214" s="39"/>
      <c r="B214" s="29" t="s">
        <v>165</v>
      </c>
      <c r="C214" s="16"/>
      <c r="D214" s="17"/>
      <c r="E214" s="17"/>
      <c r="F214" s="21"/>
    </row>
    <row r="215" spans="1:702" x14ac:dyDescent="0.3">
      <c r="A215" s="39"/>
      <c r="B215" s="29" t="s">
        <v>53</v>
      </c>
      <c r="C215" s="16"/>
      <c r="D215" s="17"/>
      <c r="E215" s="17"/>
      <c r="F215" s="21"/>
    </row>
    <row r="216" spans="1:702" x14ac:dyDescent="0.3">
      <c r="A216" s="39"/>
      <c r="B216" s="29" t="s">
        <v>54</v>
      </c>
      <c r="C216" s="16"/>
      <c r="D216" s="17"/>
      <c r="E216" s="17"/>
      <c r="F216" s="21"/>
    </row>
    <row r="217" spans="1:702" x14ac:dyDescent="0.3">
      <c r="A217" s="39"/>
      <c r="B217" s="29" t="s">
        <v>166</v>
      </c>
      <c r="C217" s="16"/>
      <c r="D217" s="17"/>
      <c r="E217" s="17"/>
      <c r="F217" s="21"/>
    </row>
    <row r="218" spans="1:702" x14ac:dyDescent="0.3">
      <c r="A218" s="39"/>
      <c r="B218" s="29" t="s">
        <v>167</v>
      </c>
      <c r="C218" s="16"/>
      <c r="D218" s="17"/>
      <c r="E218" s="17"/>
      <c r="F218" s="21"/>
    </row>
    <row r="219" spans="1:702" x14ac:dyDescent="0.3">
      <c r="A219" s="39"/>
      <c r="B219" s="29" t="s">
        <v>168</v>
      </c>
      <c r="C219" s="16"/>
      <c r="D219" s="17"/>
      <c r="E219" s="17"/>
      <c r="F219" s="21"/>
    </row>
    <row r="220" spans="1:702" x14ac:dyDescent="0.3">
      <c r="A220" s="39"/>
      <c r="B220" s="29" t="s">
        <v>169</v>
      </c>
      <c r="C220" s="16"/>
      <c r="D220" s="17"/>
      <c r="E220" s="17"/>
      <c r="F220" s="21"/>
    </row>
    <row r="221" spans="1:702" ht="26.4" x14ac:dyDescent="0.3">
      <c r="A221" s="39"/>
      <c r="B221" s="29" t="s">
        <v>170</v>
      </c>
      <c r="C221" s="16"/>
      <c r="D221" s="17"/>
      <c r="E221" s="17"/>
      <c r="F221" s="21"/>
    </row>
    <row r="222" spans="1:702" x14ac:dyDescent="0.3">
      <c r="A222" s="39"/>
      <c r="B222" s="29" t="s">
        <v>123</v>
      </c>
      <c r="C222" s="16"/>
      <c r="D222" s="17"/>
      <c r="E222" s="17"/>
      <c r="F222" s="21"/>
    </row>
    <row r="223" spans="1:702" x14ac:dyDescent="0.3">
      <c r="A223" s="39"/>
      <c r="B223" s="29" t="s">
        <v>66</v>
      </c>
      <c r="C223" s="16"/>
      <c r="D223" s="17"/>
      <c r="E223" s="17"/>
      <c r="F223" s="21"/>
    </row>
    <row r="224" spans="1:702" x14ac:dyDescent="0.3">
      <c r="A224" s="39"/>
      <c r="B224" s="29" t="s">
        <v>171</v>
      </c>
      <c r="C224" s="16"/>
      <c r="D224" s="17"/>
      <c r="E224" s="17"/>
      <c r="F224" s="21"/>
    </row>
    <row r="225" spans="1:702" ht="27.6" x14ac:dyDescent="0.3">
      <c r="A225" s="37" t="s">
        <v>172</v>
      </c>
      <c r="B225" s="28" t="s">
        <v>174</v>
      </c>
      <c r="C225" s="16" t="s">
        <v>49</v>
      </c>
      <c r="D225" s="18">
        <v>1</v>
      </c>
      <c r="E225" s="20"/>
      <c r="F225" s="22">
        <f>ROUND(D225*E225,2)</f>
        <v>0</v>
      </c>
      <c r="ZY225" s="1" t="s">
        <v>32</v>
      </c>
      <c r="ZZ225" s="4" t="s">
        <v>173</v>
      </c>
    </row>
    <row r="226" spans="1:702" ht="52.8" x14ac:dyDescent="0.3">
      <c r="A226" s="39"/>
      <c r="B226" s="29" t="s">
        <v>175</v>
      </c>
      <c r="C226" s="16"/>
      <c r="D226" s="17"/>
      <c r="E226" s="17"/>
      <c r="F226" s="21"/>
    </row>
    <row r="227" spans="1:702" x14ac:dyDescent="0.3">
      <c r="A227" s="39"/>
      <c r="B227" s="29" t="s">
        <v>54</v>
      </c>
      <c r="C227" s="16"/>
      <c r="D227" s="17"/>
      <c r="E227" s="17"/>
      <c r="F227" s="21"/>
    </row>
    <row r="228" spans="1:702" x14ac:dyDescent="0.3">
      <c r="A228" s="39"/>
      <c r="B228" s="29" t="s">
        <v>176</v>
      </c>
      <c r="C228" s="16"/>
      <c r="D228" s="17"/>
      <c r="E228" s="17"/>
      <c r="F228" s="21"/>
    </row>
    <row r="229" spans="1:702" ht="26.4" x14ac:dyDescent="0.3">
      <c r="A229" s="39"/>
      <c r="B229" s="29" t="s">
        <v>65</v>
      </c>
      <c r="C229" s="16"/>
      <c r="D229" s="17"/>
      <c r="E229" s="17"/>
      <c r="F229" s="21"/>
    </row>
    <row r="230" spans="1:702" x14ac:dyDescent="0.3">
      <c r="A230" s="39"/>
      <c r="B230" s="29" t="s">
        <v>58</v>
      </c>
      <c r="C230" s="16"/>
      <c r="D230" s="17"/>
      <c r="E230" s="17"/>
      <c r="F230" s="21"/>
    </row>
    <row r="231" spans="1:702" x14ac:dyDescent="0.3">
      <c r="A231" s="39"/>
      <c r="B231" s="29" t="s">
        <v>177</v>
      </c>
      <c r="C231" s="16"/>
      <c r="D231" s="17"/>
      <c r="E231" s="17"/>
      <c r="F231" s="21"/>
    </row>
    <row r="232" spans="1:702" x14ac:dyDescent="0.3">
      <c r="A232" s="35" t="s">
        <v>178</v>
      </c>
      <c r="B232" s="30" t="s">
        <v>179</v>
      </c>
      <c r="C232" s="16"/>
      <c r="D232" s="17"/>
      <c r="E232" s="17"/>
      <c r="F232" s="21"/>
      <c r="ZY232" s="1" t="s">
        <v>45</v>
      </c>
      <c r="ZZ232" s="4"/>
    </row>
    <row r="233" spans="1:702" x14ac:dyDescent="0.3">
      <c r="A233" s="37" t="s">
        <v>180</v>
      </c>
      <c r="B233" s="28" t="s">
        <v>182</v>
      </c>
      <c r="C233" s="16" t="s">
        <v>49</v>
      </c>
      <c r="D233" s="18">
        <v>1</v>
      </c>
      <c r="E233" s="20"/>
      <c r="F233" s="22">
        <f>ROUND(D233*E233,2)</f>
        <v>0</v>
      </c>
      <c r="ZY233" s="1" t="s">
        <v>32</v>
      </c>
      <c r="ZZ233" s="4" t="s">
        <v>181</v>
      </c>
    </row>
    <row r="234" spans="1:702" ht="52.8" x14ac:dyDescent="0.3">
      <c r="A234" s="39"/>
      <c r="B234" s="29" t="s">
        <v>183</v>
      </c>
      <c r="C234" s="16"/>
      <c r="D234" s="17"/>
      <c r="E234" s="17"/>
      <c r="F234" s="21"/>
    </row>
    <row r="235" spans="1:702" x14ac:dyDescent="0.3">
      <c r="A235" s="39"/>
      <c r="B235" s="29" t="s">
        <v>53</v>
      </c>
      <c r="C235" s="16"/>
      <c r="D235" s="17"/>
      <c r="E235" s="17"/>
      <c r="F235" s="21"/>
    </row>
    <row r="236" spans="1:702" x14ac:dyDescent="0.3">
      <c r="A236" s="39"/>
      <c r="B236" s="29" t="s">
        <v>54</v>
      </c>
      <c r="C236" s="16"/>
      <c r="D236" s="17"/>
      <c r="E236" s="17"/>
      <c r="F236" s="21"/>
    </row>
    <row r="237" spans="1:702" x14ac:dyDescent="0.3">
      <c r="A237" s="39"/>
      <c r="B237" s="29" t="s">
        <v>184</v>
      </c>
      <c r="C237" s="16"/>
      <c r="D237" s="17"/>
      <c r="E237" s="17"/>
      <c r="F237" s="21"/>
    </row>
    <row r="238" spans="1:702" x14ac:dyDescent="0.3">
      <c r="A238" s="39"/>
      <c r="B238" s="29" t="s">
        <v>185</v>
      </c>
      <c r="C238" s="16"/>
      <c r="D238" s="17"/>
      <c r="E238" s="17"/>
      <c r="F238" s="21"/>
    </row>
    <row r="239" spans="1:702" x14ac:dyDescent="0.3">
      <c r="A239" s="39"/>
      <c r="B239" s="29" t="s">
        <v>123</v>
      </c>
      <c r="C239" s="16"/>
      <c r="D239" s="17"/>
      <c r="E239" s="17"/>
      <c r="F239" s="21"/>
    </row>
    <row r="240" spans="1:702" x14ac:dyDescent="0.3">
      <c r="A240" s="39"/>
      <c r="B240" s="29" t="s">
        <v>66</v>
      </c>
      <c r="C240" s="16"/>
      <c r="D240" s="17"/>
      <c r="E240" s="17"/>
      <c r="F240" s="21"/>
    </row>
    <row r="241" spans="1:702" x14ac:dyDescent="0.3">
      <c r="A241" s="39"/>
      <c r="B241" s="29" t="s">
        <v>140</v>
      </c>
      <c r="C241" s="16"/>
      <c r="D241" s="17"/>
      <c r="E241" s="17"/>
      <c r="F241" s="21"/>
    </row>
    <row r="242" spans="1:702" x14ac:dyDescent="0.3">
      <c r="A242" s="39"/>
      <c r="B242" s="29"/>
      <c r="C242" s="16"/>
      <c r="D242" s="17"/>
      <c r="E242" s="17"/>
      <c r="F242" s="21"/>
    </row>
    <row r="243" spans="1:702" x14ac:dyDescent="0.3">
      <c r="A243" s="39"/>
      <c r="B243" s="24"/>
      <c r="C243" s="16"/>
      <c r="D243" s="17"/>
      <c r="E243" s="17"/>
      <c r="F243" s="21"/>
    </row>
    <row r="244" spans="1:702" x14ac:dyDescent="0.3">
      <c r="A244" s="39"/>
      <c r="B244" s="24"/>
      <c r="C244" s="16"/>
      <c r="D244" s="17"/>
      <c r="E244" s="17"/>
      <c r="F244" s="21"/>
    </row>
    <row r="245" spans="1:702" x14ac:dyDescent="0.3">
      <c r="A245" s="38"/>
      <c r="B245" s="15" t="s">
        <v>186</v>
      </c>
      <c r="C245" s="16"/>
      <c r="D245" s="17"/>
      <c r="E245" s="17"/>
      <c r="F245" s="23">
        <f>SUBTOTAL(109,F16:F244)</f>
        <v>0</v>
      </c>
      <c r="ZY245" s="1" t="s">
        <v>37</v>
      </c>
    </row>
    <row r="246" spans="1:702" x14ac:dyDescent="0.3">
      <c r="A246" s="39"/>
      <c r="B246" s="24"/>
      <c r="C246" s="16"/>
      <c r="D246" s="17"/>
      <c r="E246" s="17"/>
      <c r="F246" s="21"/>
    </row>
    <row r="247" spans="1:702" x14ac:dyDescent="0.3">
      <c r="A247" s="36" t="s">
        <v>187</v>
      </c>
      <c r="B247" s="14" t="s">
        <v>188</v>
      </c>
      <c r="C247" s="16"/>
      <c r="D247" s="17"/>
      <c r="E247" s="17"/>
      <c r="F247" s="21"/>
      <c r="ZY247" s="1" t="s">
        <v>21</v>
      </c>
      <c r="ZZ247" s="4"/>
    </row>
    <row r="248" spans="1:702" x14ac:dyDescent="0.3">
      <c r="A248" s="35" t="s">
        <v>189</v>
      </c>
      <c r="B248" s="26" t="s">
        <v>190</v>
      </c>
      <c r="C248" s="16"/>
      <c r="D248" s="17"/>
      <c r="E248" s="17"/>
      <c r="F248" s="21"/>
      <c r="ZY248" s="1" t="s">
        <v>24</v>
      </c>
      <c r="ZZ248" s="4"/>
    </row>
    <row r="249" spans="1:702" x14ac:dyDescent="0.3">
      <c r="A249" s="35" t="s">
        <v>191</v>
      </c>
      <c r="B249" s="27" t="s">
        <v>192</v>
      </c>
      <c r="C249" s="16"/>
      <c r="D249" s="17"/>
      <c r="E249" s="17"/>
      <c r="F249" s="21"/>
      <c r="ZY249" s="1" t="s">
        <v>27</v>
      </c>
      <c r="ZZ249" s="4"/>
    </row>
    <row r="250" spans="1:702" x14ac:dyDescent="0.3">
      <c r="A250" s="37" t="s">
        <v>193</v>
      </c>
      <c r="B250" s="28" t="s">
        <v>195</v>
      </c>
      <c r="C250" s="16" t="s">
        <v>49</v>
      </c>
      <c r="D250" s="18">
        <v>2</v>
      </c>
      <c r="E250" s="20"/>
      <c r="F250" s="22">
        <f>ROUND(D250*E250,2)</f>
        <v>0</v>
      </c>
      <c r="ZY250" s="1" t="s">
        <v>32</v>
      </c>
      <c r="ZZ250" s="4" t="s">
        <v>194</v>
      </c>
    </row>
    <row r="251" spans="1:702" ht="39.6" x14ac:dyDescent="0.3">
      <c r="A251" s="39"/>
      <c r="B251" s="29" t="s">
        <v>196</v>
      </c>
      <c r="C251" s="16"/>
      <c r="D251" s="17"/>
      <c r="E251" s="17"/>
      <c r="F251" s="21"/>
    </row>
    <row r="252" spans="1:702" x14ac:dyDescent="0.3">
      <c r="A252" s="39"/>
      <c r="B252" s="29" t="s">
        <v>197</v>
      </c>
      <c r="C252" s="16"/>
      <c r="D252" s="17"/>
      <c r="E252" s="17"/>
      <c r="F252" s="21"/>
    </row>
    <row r="253" spans="1:702" ht="26.4" x14ac:dyDescent="0.3">
      <c r="A253" s="39"/>
      <c r="B253" s="29" t="s">
        <v>73</v>
      </c>
      <c r="C253" s="16"/>
      <c r="D253" s="17"/>
      <c r="E253" s="17"/>
      <c r="F253" s="21"/>
    </row>
    <row r="254" spans="1:702" x14ac:dyDescent="0.3">
      <c r="A254" s="39"/>
      <c r="B254" s="29" t="s">
        <v>66</v>
      </c>
      <c r="C254" s="16"/>
      <c r="D254" s="17"/>
      <c r="E254" s="17"/>
      <c r="F254" s="21"/>
    </row>
    <row r="255" spans="1:702" x14ac:dyDescent="0.3">
      <c r="A255" s="39"/>
      <c r="B255" s="29" t="s">
        <v>198</v>
      </c>
      <c r="C255" s="16"/>
      <c r="D255" s="17"/>
      <c r="E255" s="17"/>
      <c r="F255" s="21"/>
    </row>
    <row r="256" spans="1:702" x14ac:dyDescent="0.3">
      <c r="A256" s="37" t="s">
        <v>199</v>
      </c>
      <c r="B256" s="28" t="s">
        <v>195</v>
      </c>
      <c r="C256" s="16" t="s">
        <v>49</v>
      </c>
      <c r="D256" s="18">
        <v>1</v>
      </c>
      <c r="E256" s="20"/>
      <c r="F256" s="22">
        <f>ROUND(D256*E256,2)</f>
        <v>0</v>
      </c>
      <c r="ZY256" s="1" t="s">
        <v>32</v>
      </c>
      <c r="ZZ256" s="4" t="s">
        <v>200</v>
      </c>
    </row>
    <row r="257" spans="1:702" ht="39.6" x14ac:dyDescent="0.3">
      <c r="A257" s="39"/>
      <c r="B257" s="29" t="s">
        <v>196</v>
      </c>
      <c r="C257" s="16"/>
      <c r="D257" s="17"/>
      <c r="E257" s="17"/>
      <c r="F257" s="21"/>
    </row>
    <row r="258" spans="1:702" ht="26.4" x14ac:dyDescent="0.3">
      <c r="A258" s="39"/>
      <c r="B258" s="29" t="s">
        <v>201</v>
      </c>
      <c r="C258" s="16"/>
      <c r="D258" s="17"/>
      <c r="E258" s="17"/>
      <c r="F258" s="21"/>
    </row>
    <row r="259" spans="1:702" x14ac:dyDescent="0.3">
      <c r="A259" s="39"/>
      <c r="B259" s="29" t="s">
        <v>197</v>
      </c>
      <c r="C259" s="16"/>
      <c r="D259" s="17"/>
      <c r="E259" s="17"/>
      <c r="F259" s="21"/>
    </row>
    <row r="260" spans="1:702" ht="26.4" x14ac:dyDescent="0.3">
      <c r="A260" s="39"/>
      <c r="B260" s="29" t="s">
        <v>73</v>
      </c>
      <c r="C260" s="16"/>
      <c r="D260" s="17"/>
      <c r="E260" s="17"/>
      <c r="F260" s="21"/>
    </row>
    <row r="261" spans="1:702" x14ac:dyDescent="0.3">
      <c r="A261" s="39"/>
      <c r="B261" s="29" t="s">
        <v>66</v>
      </c>
      <c r="C261" s="16"/>
      <c r="D261" s="17"/>
      <c r="E261" s="17"/>
      <c r="F261" s="21"/>
    </row>
    <row r="262" spans="1:702" x14ac:dyDescent="0.3">
      <c r="A262" s="39"/>
      <c r="B262" s="29" t="s">
        <v>88</v>
      </c>
      <c r="C262" s="16"/>
      <c r="D262" s="17"/>
      <c r="E262" s="17"/>
      <c r="F262" s="21"/>
    </row>
    <row r="263" spans="1:702" x14ac:dyDescent="0.3">
      <c r="A263" s="37" t="s">
        <v>202</v>
      </c>
      <c r="B263" s="28" t="s">
        <v>195</v>
      </c>
      <c r="C263" s="16" t="s">
        <v>49</v>
      </c>
      <c r="D263" s="18">
        <v>1</v>
      </c>
      <c r="E263" s="20"/>
      <c r="F263" s="22">
        <f>ROUND(D263*E263,2)</f>
        <v>0</v>
      </c>
      <c r="ZY263" s="1" t="s">
        <v>32</v>
      </c>
      <c r="ZZ263" s="4" t="s">
        <v>203</v>
      </c>
    </row>
    <row r="264" spans="1:702" ht="39.6" x14ac:dyDescent="0.3">
      <c r="A264" s="39"/>
      <c r="B264" s="29" t="s">
        <v>204</v>
      </c>
      <c r="C264" s="16"/>
      <c r="D264" s="17"/>
      <c r="E264" s="17"/>
      <c r="F264" s="21"/>
    </row>
    <row r="265" spans="1:702" x14ac:dyDescent="0.3">
      <c r="A265" s="39"/>
      <c r="B265" s="29" t="s">
        <v>197</v>
      </c>
      <c r="C265" s="16"/>
      <c r="D265" s="17"/>
      <c r="E265" s="17"/>
      <c r="F265" s="21"/>
    </row>
    <row r="266" spans="1:702" ht="26.4" x14ac:dyDescent="0.3">
      <c r="A266" s="39"/>
      <c r="B266" s="29" t="s">
        <v>205</v>
      </c>
      <c r="C266" s="16"/>
      <c r="D266" s="17"/>
      <c r="E266" s="17"/>
      <c r="F266" s="21"/>
    </row>
    <row r="267" spans="1:702" x14ac:dyDescent="0.3">
      <c r="A267" s="39"/>
      <c r="B267" s="29" t="s">
        <v>58</v>
      </c>
      <c r="C267" s="16"/>
      <c r="D267" s="17"/>
      <c r="E267" s="17"/>
      <c r="F267" s="21"/>
    </row>
    <row r="268" spans="1:702" x14ac:dyDescent="0.3">
      <c r="A268" s="39"/>
      <c r="B268" s="29" t="s">
        <v>117</v>
      </c>
      <c r="C268" s="16"/>
      <c r="D268" s="17"/>
      <c r="E268" s="17"/>
      <c r="F268" s="21"/>
    </row>
    <row r="269" spans="1:702" x14ac:dyDescent="0.3">
      <c r="A269" s="39"/>
      <c r="B269" s="24"/>
      <c r="C269" s="16"/>
      <c r="D269" s="17"/>
      <c r="E269" s="17"/>
      <c r="F269" s="21"/>
    </row>
    <row r="270" spans="1:702" x14ac:dyDescent="0.3">
      <c r="A270" s="37" t="s">
        <v>206</v>
      </c>
      <c r="B270" s="28" t="s">
        <v>195</v>
      </c>
      <c r="C270" s="16" t="s">
        <v>49</v>
      </c>
      <c r="D270" s="18">
        <v>2</v>
      </c>
      <c r="E270" s="20"/>
      <c r="F270" s="22">
        <f>ROUND(D270*E270,2)</f>
        <v>0</v>
      </c>
      <c r="ZY270" s="1" t="s">
        <v>32</v>
      </c>
      <c r="ZZ270" s="4" t="s">
        <v>207</v>
      </c>
    </row>
    <row r="271" spans="1:702" ht="39.6" x14ac:dyDescent="0.3">
      <c r="A271" s="39"/>
      <c r="B271" s="29" t="s">
        <v>208</v>
      </c>
      <c r="C271" s="16"/>
      <c r="D271" s="17"/>
      <c r="E271" s="17"/>
      <c r="F271" s="21"/>
    </row>
    <row r="272" spans="1:702" x14ac:dyDescent="0.3">
      <c r="A272" s="39"/>
      <c r="B272" s="29" t="s">
        <v>209</v>
      </c>
      <c r="C272" s="16"/>
      <c r="D272" s="17"/>
      <c r="E272" s="17"/>
      <c r="F272" s="21"/>
    </row>
    <row r="273" spans="1:702" x14ac:dyDescent="0.3">
      <c r="A273" s="39"/>
      <c r="B273" s="29" t="s">
        <v>210</v>
      </c>
      <c r="C273" s="16"/>
      <c r="D273" s="17"/>
      <c r="E273" s="17"/>
      <c r="F273" s="21"/>
    </row>
    <row r="274" spans="1:702" x14ac:dyDescent="0.3">
      <c r="A274" s="39"/>
      <c r="B274" s="29" t="s">
        <v>211</v>
      </c>
      <c r="C274" s="16"/>
      <c r="D274" s="17"/>
      <c r="E274" s="17"/>
      <c r="F274" s="21"/>
    </row>
    <row r="275" spans="1:702" x14ac:dyDescent="0.3">
      <c r="A275" s="39"/>
      <c r="B275" s="29" t="s">
        <v>66</v>
      </c>
      <c r="C275" s="16"/>
      <c r="D275" s="17"/>
      <c r="E275" s="17"/>
      <c r="F275" s="21"/>
    </row>
    <row r="276" spans="1:702" x14ac:dyDescent="0.3">
      <c r="A276" s="39"/>
      <c r="B276" s="29" t="s">
        <v>212</v>
      </c>
      <c r="C276" s="16"/>
      <c r="D276" s="17"/>
      <c r="E276" s="17"/>
      <c r="F276" s="21"/>
    </row>
    <row r="277" spans="1:702" x14ac:dyDescent="0.3">
      <c r="A277" s="39"/>
      <c r="B277" s="24"/>
      <c r="C277" s="16"/>
      <c r="D277" s="17"/>
      <c r="E277" s="17"/>
      <c r="F277" s="21"/>
    </row>
    <row r="278" spans="1:702" x14ac:dyDescent="0.3">
      <c r="A278" s="38"/>
      <c r="B278" s="15" t="s">
        <v>213</v>
      </c>
      <c r="C278" s="16"/>
      <c r="D278" s="17"/>
      <c r="E278" s="17"/>
      <c r="F278" s="23">
        <f>SUBTOTAL(109,F249:F277)</f>
        <v>0</v>
      </c>
      <c r="ZY278" s="1" t="s">
        <v>37</v>
      </c>
    </row>
    <row r="279" spans="1:702" x14ac:dyDescent="0.3">
      <c r="A279" s="39"/>
      <c r="B279" s="24"/>
      <c r="C279" s="16"/>
      <c r="D279" s="17"/>
      <c r="E279" s="17"/>
      <c r="F279" s="21"/>
    </row>
    <row r="280" spans="1:702" x14ac:dyDescent="0.3">
      <c r="A280" s="36" t="s">
        <v>214</v>
      </c>
      <c r="B280" s="14" t="s">
        <v>215</v>
      </c>
      <c r="C280" s="16"/>
      <c r="D280" s="17"/>
      <c r="E280" s="17"/>
      <c r="F280" s="21"/>
      <c r="ZY280" s="1" t="s">
        <v>21</v>
      </c>
      <c r="ZZ280" s="4"/>
    </row>
    <row r="281" spans="1:702" x14ac:dyDescent="0.3">
      <c r="A281" s="35" t="s">
        <v>216</v>
      </c>
      <c r="B281" s="26" t="s">
        <v>217</v>
      </c>
      <c r="C281" s="16"/>
      <c r="D281" s="17"/>
      <c r="E281" s="17"/>
      <c r="F281" s="21"/>
      <c r="ZY281" s="1" t="s">
        <v>24</v>
      </c>
      <c r="ZZ281" s="4"/>
    </row>
    <row r="282" spans="1:702" x14ac:dyDescent="0.3">
      <c r="A282" s="35" t="s">
        <v>218</v>
      </c>
      <c r="B282" s="27" t="s">
        <v>219</v>
      </c>
      <c r="C282" s="16"/>
      <c r="D282" s="17"/>
      <c r="E282" s="17"/>
      <c r="F282" s="21"/>
      <c r="ZY282" s="1" t="s">
        <v>27</v>
      </c>
      <c r="ZZ282" s="4"/>
    </row>
    <row r="283" spans="1:702" x14ac:dyDescent="0.3">
      <c r="A283" s="37" t="s">
        <v>220</v>
      </c>
      <c r="B283" s="28" t="s">
        <v>223</v>
      </c>
      <c r="C283" s="16" t="s">
        <v>221</v>
      </c>
      <c r="D283" s="19">
        <v>18</v>
      </c>
      <c r="E283" s="20"/>
      <c r="F283" s="22">
        <f>ROUND(D283*E283,2)</f>
        <v>0</v>
      </c>
      <c r="ZY283" s="1" t="s">
        <v>32</v>
      </c>
      <c r="ZZ283" s="4" t="s">
        <v>222</v>
      </c>
    </row>
    <row r="284" spans="1:702" x14ac:dyDescent="0.3">
      <c r="A284" s="39"/>
      <c r="B284" s="29" t="s">
        <v>224</v>
      </c>
      <c r="C284" s="16"/>
      <c r="D284" s="17"/>
      <c r="E284" s="17"/>
      <c r="F284" s="21"/>
    </row>
    <row r="285" spans="1:702" x14ac:dyDescent="0.3">
      <c r="A285" s="39"/>
      <c r="B285" s="29" t="s">
        <v>58</v>
      </c>
      <c r="C285" s="16"/>
      <c r="D285" s="17"/>
      <c r="E285" s="17"/>
      <c r="F285" s="21"/>
    </row>
    <row r="286" spans="1:702" x14ac:dyDescent="0.3">
      <c r="A286" s="39"/>
      <c r="B286" s="29" t="s">
        <v>225</v>
      </c>
      <c r="C286" s="16"/>
      <c r="D286" s="17"/>
      <c r="E286" s="17"/>
      <c r="F286" s="21"/>
    </row>
    <row r="287" spans="1:702" x14ac:dyDescent="0.3">
      <c r="A287" s="35" t="s">
        <v>226</v>
      </c>
      <c r="B287" s="26" t="s">
        <v>227</v>
      </c>
      <c r="C287" s="16"/>
      <c r="D287" s="17"/>
      <c r="E287" s="17"/>
      <c r="F287" s="21"/>
      <c r="ZY287" s="1" t="s">
        <v>24</v>
      </c>
      <c r="ZZ287" s="4"/>
    </row>
    <row r="288" spans="1:702" x14ac:dyDescent="0.3">
      <c r="A288" s="35" t="s">
        <v>228</v>
      </c>
      <c r="B288" s="27" t="s">
        <v>229</v>
      </c>
      <c r="C288" s="16"/>
      <c r="D288" s="17"/>
      <c r="E288" s="17"/>
      <c r="F288" s="21"/>
      <c r="ZY288" s="1" t="s">
        <v>27</v>
      </c>
      <c r="ZZ288" s="4"/>
    </row>
    <row r="289" spans="1:702" x14ac:dyDescent="0.3">
      <c r="A289" s="37" t="s">
        <v>230</v>
      </c>
      <c r="B289" s="28" t="s">
        <v>232</v>
      </c>
      <c r="C289" s="16" t="s">
        <v>49</v>
      </c>
      <c r="D289" s="18">
        <v>2</v>
      </c>
      <c r="E289" s="20"/>
      <c r="F289" s="22">
        <f>ROUND(D289*E289,2)</f>
        <v>0</v>
      </c>
      <c r="ZY289" s="1" t="s">
        <v>32</v>
      </c>
      <c r="ZZ289" s="4" t="s">
        <v>231</v>
      </c>
    </row>
    <row r="290" spans="1:702" ht="26.4" x14ac:dyDescent="0.3">
      <c r="A290" s="39"/>
      <c r="B290" s="29" t="s">
        <v>233</v>
      </c>
      <c r="C290" s="16"/>
      <c r="D290" s="17"/>
      <c r="E290" s="17"/>
      <c r="F290" s="21"/>
    </row>
    <row r="291" spans="1:702" x14ac:dyDescent="0.3">
      <c r="A291" s="39"/>
      <c r="B291" s="29" t="s">
        <v>58</v>
      </c>
      <c r="C291" s="16"/>
      <c r="D291" s="17"/>
      <c r="E291" s="17"/>
      <c r="F291" s="21"/>
    </row>
    <row r="292" spans="1:702" x14ac:dyDescent="0.3">
      <c r="A292" s="39"/>
      <c r="B292" s="29" t="s">
        <v>225</v>
      </c>
      <c r="C292" s="16"/>
      <c r="D292" s="17"/>
      <c r="E292" s="17"/>
      <c r="F292" s="21"/>
    </row>
    <row r="293" spans="1:702" x14ac:dyDescent="0.3">
      <c r="A293" s="39"/>
      <c r="B293" s="24"/>
      <c r="C293" s="16"/>
      <c r="D293" s="17"/>
      <c r="E293" s="17"/>
      <c r="F293" s="21"/>
    </row>
    <row r="294" spans="1:702" x14ac:dyDescent="0.3">
      <c r="A294" s="38"/>
      <c r="B294" s="15" t="s">
        <v>234</v>
      </c>
      <c r="C294" s="16"/>
      <c r="D294" s="17"/>
      <c r="E294" s="17"/>
      <c r="F294" s="23">
        <f>SUBTOTAL(109,F282:F293)</f>
        <v>0</v>
      </c>
      <c r="ZY294" s="1" t="s">
        <v>37</v>
      </c>
    </row>
    <row r="295" spans="1:702" x14ac:dyDescent="0.3">
      <c r="A295" s="39"/>
      <c r="B295" s="24"/>
      <c r="C295" s="16"/>
      <c r="D295" s="17"/>
      <c r="E295" s="17"/>
      <c r="F295" s="21"/>
    </row>
    <row r="296" spans="1:702" x14ac:dyDescent="0.3">
      <c r="A296" s="36" t="s">
        <v>235</v>
      </c>
      <c r="B296" s="14" t="s">
        <v>236</v>
      </c>
      <c r="C296" s="16"/>
      <c r="D296" s="17"/>
      <c r="E296" s="17"/>
      <c r="F296" s="21"/>
      <c r="ZY296" s="1" t="s">
        <v>21</v>
      </c>
      <c r="ZZ296" s="4"/>
    </row>
    <row r="297" spans="1:702" x14ac:dyDescent="0.3">
      <c r="A297" s="35" t="s">
        <v>237</v>
      </c>
      <c r="B297" s="26" t="s">
        <v>238</v>
      </c>
      <c r="C297" s="16"/>
      <c r="D297" s="17"/>
      <c r="E297" s="17"/>
      <c r="F297" s="21"/>
      <c r="ZY297" s="1" t="s">
        <v>24</v>
      </c>
      <c r="ZZ297" s="4"/>
    </row>
    <row r="298" spans="1:702" x14ac:dyDescent="0.3">
      <c r="A298" s="35" t="s">
        <v>239</v>
      </c>
      <c r="B298" s="27" t="s">
        <v>240</v>
      </c>
      <c r="C298" s="16"/>
      <c r="D298" s="17"/>
      <c r="E298" s="17"/>
      <c r="F298" s="21"/>
      <c r="ZY298" s="1" t="s">
        <v>27</v>
      </c>
      <c r="ZZ298" s="4"/>
    </row>
    <row r="299" spans="1:702" x14ac:dyDescent="0.3">
      <c r="A299" s="37" t="s">
        <v>241</v>
      </c>
      <c r="B299" s="28" t="s">
        <v>243</v>
      </c>
      <c r="C299" s="16" t="s">
        <v>221</v>
      </c>
      <c r="D299" s="19">
        <v>691.38</v>
      </c>
      <c r="E299" s="20"/>
      <c r="F299" s="22">
        <f>ROUND(D299*E299,2)</f>
        <v>0</v>
      </c>
      <c r="ZY299" s="1" t="s">
        <v>32</v>
      </c>
      <c r="ZZ299" s="4" t="s">
        <v>242</v>
      </c>
    </row>
    <row r="300" spans="1:702" ht="26.4" x14ac:dyDescent="0.3">
      <c r="A300" s="39"/>
      <c r="B300" s="29" t="s">
        <v>244</v>
      </c>
      <c r="C300" s="16"/>
      <c r="D300" s="17"/>
      <c r="E300" s="17"/>
      <c r="F300" s="21"/>
    </row>
    <row r="301" spans="1:702" x14ac:dyDescent="0.3">
      <c r="A301" s="37" t="s">
        <v>245</v>
      </c>
      <c r="B301" s="28" t="s">
        <v>247</v>
      </c>
      <c r="C301" s="16" t="s">
        <v>49</v>
      </c>
      <c r="D301" s="19">
        <v>14</v>
      </c>
      <c r="E301" s="20"/>
      <c r="F301" s="22">
        <f>ROUND(D301*E301,2)</f>
        <v>0</v>
      </c>
      <c r="ZY301" s="1" t="s">
        <v>32</v>
      </c>
      <c r="ZZ301" s="4" t="s">
        <v>246</v>
      </c>
    </row>
    <row r="302" spans="1:702" ht="39.6" x14ac:dyDescent="0.3">
      <c r="A302" s="39"/>
      <c r="B302" s="29" t="s">
        <v>248</v>
      </c>
      <c r="C302" s="16"/>
      <c r="D302" s="17"/>
      <c r="E302" s="17"/>
      <c r="F302" s="21"/>
    </row>
    <row r="303" spans="1:702" x14ac:dyDescent="0.3">
      <c r="A303" s="39"/>
      <c r="B303" s="29" t="s">
        <v>249</v>
      </c>
      <c r="C303" s="16"/>
      <c r="D303" s="17"/>
      <c r="E303" s="17"/>
      <c r="F303" s="21"/>
    </row>
    <row r="304" spans="1:702" x14ac:dyDescent="0.3">
      <c r="A304" s="39"/>
      <c r="B304" s="24"/>
      <c r="C304" s="16"/>
      <c r="D304" s="17"/>
      <c r="E304" s="17"/>
      <c r="F304" s="21"/>
    </row>
    <row r="305" spans="1:702" x14ac:dyDescent="0.3">
      <c r="A305" s="38"/>
      <c r="B305" s="15" t="s">
        <v>250</v>
      </c>
      <c r="C305" s="16"/>
      <c r="D305" s="17"/>
      <c r="E305" s="17"/>
      <c r="F305" s="23">
        <f>SUBTOTAL(109,F298:F304)</f>
        <v>0</v>
      </c>
      <c r="ZY305" s="1" t="s">
        <v>37</v>
      </c>
    </row>
    <row r="306" spans="1:702" x14ac:dyDescent="0.3">
      <c r="A306" s="39"/>
      <c r="B306" s="24"/>
      <c r="C306" s="16"/>
      <c r="D306" s="17"/>
      <c r="E306" s="17"/>
      <c r="F306" s="21"/>
    </row>
    <row r="307" spans="1:702" x14ac:dyDescent="0.3">
      <c r="A307" s="36" t="s">
        <v>251</v>
      </c>
      <c r="B307" s="14" t="s">
        <v>252</v>
      </c>
      <c r="C307" s="16"/>
      <c r="D307" s="17"/>
      <c r="E307" s="17"/>
      <c r="F307" s="21"/>
      <c r="ZY307" s="1" t="s">
        <v>21</v>
      </c>
      <c r="ZZ307" s="4"/>
    </row>
    <row r="308" spans="1:702" x14ac:dyDescent="0.3">
      <c r="A308" s="35" t="s">
        <v>253</v>
      </c>
      <c r="B308" s="26" t="s">
        <v>254</v>
      </c>
      <c r="C308" s="16"/>
      <c r="D308" s="17"/>
      <c r="E308" s="17"/>
      <c r="F308" s="21"/>
      <c r="ZY308" s="1" t="s">
        <v>24</v>
      </c>
      <c r="ZZ308" s="4"/>
    </row>
    <row r="309" spans="1:702" x14ac:dyDescent="0.3">
      <c r="A309" s="35" t="s">
        <v>255</v>
      </c>
      <c r="B309" s="27" t="s">
        <v>256</v>
      </c>
      <c r="C309" s="16"/>
      <c r="D309" s="17"/>
      <c r="E309" s="17"/>
      <c r="F309" s="21"/>
      <c r="ZY309" s="1" t="s">
        <v>27</v>
      </c>
      <c r="ZZ309" s="4"/>
    </row>
    <row r="310" spans="1:702" x14ac:dyDescent="0.3">
      <c r="A310" s="37" t="s">
        <v>257</v>
      </c>
      <c r="B310" s="28" t="s">
        <v>259</v>
      </c>
      <c r="C310" s="16" t="s">
        <v>49</v>
      </c>
      <c r="D310" s="18">
        <v>1</v>
      </c>
      <c r="E310" s="20"/>
      <c r="F310" s="22">
        <f>ROUND(D310*E310,2)</f>
        <v>0</v>
      </c>
      <c r="ZY310" s="1" t="s">
        <v>32</v>
      </c>
      <c r="ZZ310" s="4" t="s">
        <v>258</v>
      </c>
    </row>
    <row r="311" spans="1:702" ht="39.6" x14ac:dyDescent="0.3">
      <c r="A311" s="39"/>
      <c r="B311" s="29" t="s">
        <v>260</v>
      </c>
      <c r="C311" s="16"/>
      <c r="D311" s="17"/>
      <c r="E311" s="17"/>
      <c r="F311" s="21"/>
    </row>
    <row r="312" spans="1:702" x14ac:dyDescent="0.3">
      <c r="A312" s="39"/>
      <c r="B312" s="29" t="s">
        <v>261</v>
      </c>
      <c r="C312" s="16"/>
      <c r="D312" s="17"/>
      <c r="E312" s="17"/>
      <c r="F312" s="21"/>
    </row>
    <row r="313" spans="1:702" x14ac:dyDescent="0.3">
      <c r="A313" s="39"/>
      <c r="B313" s="29" t="s">
        <v>262</v>
      </c>
      <c r="C313" s="16"/>
      <c r="D313" s="17"/>
      <c r="E313" s="17"/>
      <c r="F313" s="21"/>
    </row>
    <row r="314" spans="1:702" x14ac:dyDescent="0.3">
      <c r="A314" s="39"/>
      <c r="B314" s="29" t="s">
        <v>263</v>
      </c>
      <c r="C314" s="16"/>
      <c r="D314" s="17"/>
      <c r="E314" s="17"/>
      <c r="F314" s="21"/>
    </row>
    <row r="315" spans="1:702" x14ac:dyDescent="0.3">
      <c r="A315" s="39"/>
      <c r="B315" s="29" t="s">
        <v>264</v>
      </c>
      <c r="C315" s="16"/>
      <c r="D315" s="17"/>
      <c r="E315" s="17"/>
      <c r="F315" s="21"/>
    </row>
    <row r="316" spans="1:702" x14ac:dyDescent="0.3">
      <c r="A316" s="35" t="s">
        <v>265</v>
      </c>
      <c r="B316" s="27" t="s">
        <v>266</v>
      </c>
      <c r="C316" s="16"/>
      <c r="D316" s="17"/>
      <c r="E316" s="17"/>
      <c r="F316" s="21"/>
      <c r="ZY316" s="1" t="s">
        <v>27</v>
      </c>
      <c r="ZZ316" s="4"/>
    </row>
    <row r="317" spans="1:702" x14ac:dyDescent="0.3">
      <c r="A317" s="37" t="s">
        <v>267</v>
      </c>
      <c r="B317" s="28" t="s">
        <v>269</v>
      </c>
      <c r="C317" s="16" t="s">
        <v>49</v>
      </c>
      <c r="D317" s="18">
        <v>1</v>
      </c>
      <c r="E317" s="20"/>
      <c r="F317" s="22">
        <f>ROUND(D317*E317,2)</f>
        <v>0</v>
      </c>
      <c r="ZY317" s="1" t="s">
        <v>32</v>
      </c>
      <c r="ZZ317" s="4" t="s">
        <v>268</v>
      </c>
    </row>
    <row r="318" spans="1:702" ht="26.4" x14ac:dyDescent="0.3">
      <c r="A318" s="39"/>
      <c r="B318" s="29" t="s">
        <v>270</v>
      </c>
      <c r="C318" s="16"/>
      <c r="D318" s="17"/>
      <c r="E318" s="17"/>
      <c r="F318" s="21"/>
    </row>
    <row r="319" spans="1:702" x14ac:dyDescent="0.3">
      <c r="A319" s="39"/>
      <c r="B319" s="29" t="s">
        <v>271</v>
      </c>
      <c r="C319" s="16"/>
      <c r="D319" s="17"/>
      <c r="E319" s="17"/>
      <c r="F319" s="21"/>
    </row>
    <row r="320" spans="1:702" x14ac:dyDescent="0.3">
      <c r="A320" s="39"/>
      <c r="B320" s="29" t="s">
        <v>272</v>
      </c>
      <c r="C320" s="16"/>
      <c r="D320" s="17"/>
      <c r="E320" s="17"/>
      <c r="F320" s="21"/>
    </row>
    <row r="321" spans="1:702" x14ac:dyDescent="0.3">
      <c r="A321" s="39"/>
      <c r="B321" s="29" t="s">
        <v>273</v>
      </c>
      <c r="C321" s="16"/>
      <c r="D321" s="17"/>
      <c r="E321" s="17"/>
      <c r="F321" s="21"/>
    </row>
    <row r="322" spans="1:702" x14ac:dyDescent="0.3">
      <c r="A322" s="39"/>
      <c r="B322" s="29" t="s">
        <v>274</v>
      </c>
      <c r="C322" s="16"/>
      <c r="D322" s="17"/>
      <c r="E322" s="17"/>
      <c r="F322" s="21"/>
    </row>
    <row r="323" spans="1:702" x14ac:dyDescent="0.3">
      <c r="A323" s="35" t="s">
        <v>275</v>
      </c>
      <c r="B323" s="27" t="s">
        <v>276</v>
      </c>
      <c r="C323" s="16"/>
      <c r="D323" s="17"/>
      <c r="E323" s="17"/>
      <c r="F323" s="21"/>
      <c r="ZY323" s="1" t="s">
        <v>27</v>
      </c>
      <c r="ZZ323" s="4"/>
    </row>
    <row r="324" spans="1:702" x14ac:dyDescent="0.3">
      <c r="A324" s="37" t="s">
        <v>277</v>
      </c>
      <c r="B324" s="28" t="s">
        <v>279</v>
      </c>
      <c r="C324" s="16" t="s">
        <v>49</v>
      </c>
      <c r="D324" s="18">
        <v>8</v>
      </c>
      <c r="E324" s="20"/>
      <c r="F324" s="22">
        <f>ROUND(D324*E324,2)</f>
        <v>0</v>
      </c>
      <c r="ZY324" s="1" t="s">
        <v>32</v>
      </c>
      <c r="ZZ324" s="4" t="s">
        <v>278</v>
      </c>
    </row>
    <row r="325" spans="1:702" ht="26.4" x14ac:dyDescent="0.3">
      <c r="A325" s="39"/>
      <c r="B325" s="29" t="s">
        <v>280</v>
      </c>
      <c r="C325" s="16"/>
      <c r="D325" s="17"/>
      <c r="E325" s="17"/>
      <c r="F325" s="21"/>
    </row>
    <row r="326" spans="1:702" ht="26.4" x14ac:dyDescent="0.3">
      <c r="A326" s="39"/>
      <c r="B326" s="29" t="s">
        <v>281</v>
      </c>
      <c r="C326" s="16"/>
      <c r="D326" s="17"/>
      <c r="E326" s="17"/>
      <c r="F326" s="21"/>
    </row>
    <row r="327" spans="1:702" x14ac:dyDescent="0.3">
      <c r="A327" s="39"/>
      <c r="B327" s="24"/>
      <c r="C327" s="16"/>
      <c r="D327" s="17"/>
      <c r="E327" s="17"/>
      <c r="F327" s="21"/>
    </row>
    <row r="328" spans="1:702" x14ac:dyDescent="0.3">
      <c r="A328" s="38"/>
      <c r="B328" s="15" t="s">
        <v>282</v>
      </c>
      <c r="C328" s="16"/>
      <c r="D328" s="17"/>
      <c r="E328" s="17"/>
      <c r="F328" s="23">
        <f>SUBTOTAL(109,F309:F327)</f>
        <v>0</v>
      </c>
      <c r="ZY328" s="1" t="s">
        <v>37</v>
      </c>
    </row>
    <row r="329" spans="1:702" x14ac:dyDescent="0.3">
      <c r="A329" s="39"/>
      <c r="B329" s="24"/>
      <c r="C329" s="16"/>
      <c r="D329" s="17"/>
      <c r="E329" s="17"/>
      <c r="F329" s="21"/>
    </row>
    <row r="330" spans="1:702" x14ac:dyDescent="0.3">
      <c r="A330" s="36" t="s">
        <v>283</v>
      </c>
      <c r="B330" s="14" t="s">
        <v>284</v>
      </c>
      <c r="C330" s="16"/>
      <c r="D330" s="17"/>
      <c r="E330" s="17"/>
      <c r="F330" s="21"/>
      <c r="ZY330" s="1" t="s">
        <v>21</v>
      </c>
      <c r="ZZ330" s="4"/>
    </row>
    <row r="331" spans="1:702" x14ac:dyDescent="0.3">
      <c r="A331" s="35" t="s">
        <v>285</v>
      </c>
      <c r="B331" s="26" t="s">
        <v>286</v>
      </c>
      <c r="C331" s="16"/>
      <c r="D331" s="17"/>
      <c r="E331" s="17"/>
      <c r="F331" s="21"/>
      <c r="ZY331" s="1" t="s">
        <v>24</v>
      </c>
      <c r="ZZ331" s="4"/>
    </row>
    <row r="332" spans="1:702" x14ac:dyDescent="0.3">
      <c r="A332" s="35" t="s">
        <v>287</v>
      </c>
      <c r="B332" s="27" t="s">
        <v>288</v>
      </c>
      <c r="C332" s="16"/>
      <c r="D332" s="17"/>
      <c r="E332" s="17"/>
      <c r="F332" s="21"/>
      <c r="ZY332" s="1" t="s">
        <v>27</v>
      </c>
      <c r="ZZ332" s="4"/>
    </row>
    <row r="333" spans="1:702" x14ac:dyDescent="0.3">
      <c r="A333" s="37" t="s">
        <v>289</v>
      </c>
      <c r="B333" s="28" t="s">
        <v>291</v>
      </c>
      <c r="C333" s="16" t="s">
        <v>49</v>
      </c>
      <c r="D333" s="18">
        <v>4</v>
      </c>
      <c r="E333" s="20"/>
      <c r="F333" s="22">
        <f>ROUND(D333*E333,2)</f>
        <v>0</v>
      </c>
      <c r="ZY333" s="1" t="s">
        <v>32</v>
      </c>
      <c r="ZZ333" s="4" t="s">
        <v>290</v>
      </c>
    </row>
    <row r="334" spans="1:702" x14ac:dyDescent="0.3">
      <c r="A334" s="39"/>
      <c r="B334" s="29" t="s">
        <v>292</v>
      </c>
      <c r="C334" s="16"/>
      <c r="D334" s="17"/>
      <c r="E334" s="17"/>
      <c r="F334" s="21"/>
    </row>
    <row r="335" spans="1:702" x14ac:dyDescent="0.3">
      <c r="A335" s="39"/>
      <c r="B335" s="29" t="s">
        <v>293</v>
      </c>
      <c r="C335" s="16"/>
      <c r="D335" s="17"/>
      <c r="E335" s="17"/>
      <c r="F335" s="21"/>
    </row>
    <row r="336" spans="1:702" x14ac:dyDescent="0.3">
      <c r="A336" s="39"/>
      <c r="B336" s="24"/>
      <c r="C336" s="16"/>
      <c r="D336" s="17"/>
      <c r="E336" s="17"/>
      <c r="F336" s="21"/>
    </row>
    <row r="337" spans="1:702" x14ac:dyDescent="0.3">
      <c r="A337" s="38"/>
      <c r="B337" s="15" t="s">
        <v>294</v>
      </c>
      <c r="C337" s="16"/>
      <c r="D337" s="17"/>
      <c r="E337" s="17"/>
      <c r="F337" s="23">
        <f>SUBTOTAL(109,F332:F336)</f>
        <v>0</v>
      </c>
      <c r="ZY337" s="1" t="s">
        <v>37</v>
      </c>
    </row>
    <row r="338" spans="1:702" x14ac:dyDescent="0.3">
      <c r="A338" s="39"/>
      <c r="B338" s="24"/>
      <c r="C338" s="16"/>
      <c r="D338" s="17"/>
      <c r="E338" s="17"/>
      <c r="F338" s="21"/>
    </row>
    <row r="339" spans="1:702" x14ac:dyDescent="0.3">
      <c r="A339" s="36" t="s">
        <v>295</v>
      </c>
      <c r="B339" s="14" t="s">
        <v>296</v>
      </c>
      <c r="C339" s="16"/>
      <c r="D339" s="17"/>
      <c r="E339" s="17"/>
      <c r="F339" s="21"/>
      <c r="ZY339" s="1" t="s">
        <v>21</v>
      </c>
      <c r="ZZ339" s="4"/>
    </row>
    <row r="340" spans="1:702" x14ac:dyDescent="0.3">
      <c r="A340" s="35" t="s">
        <v>297</v>
      </c>
      <c r="B340" s="26" t="s">
        <v>298</v>
      </c>
      <c r="C340" s="16"/>
      <c r="D340" s="17"/>
      <c r="E340" s="17"/>
      <c r="F340" s="21"/>
      <c r="ZY340" s="1" t="s">
        <v>24</v>
      </c>
      <c r="ZZ340" s="4"/>
    </row>
    <row r="341" spans="1:702" x14ac:dyDescent="0.3">
      <c r="A341" s="35" t="s">
        <v>299</v>
      </c>
      <c r="B341" s="27" t="s">
        <v>300</v>
      </c>
      <c r="C341" s="16"/>
      <c r="D341" s="17"/>
      <c r="E341" s="17"/>
      <c r="F341" s="21"/>
      <c r="ZY341" s="1" t="s">
        <v>27</v>
      </c>
      <c r="ZZ341" s="4"/>
    </row>
    <row r="342" spans="1:702" x14ac:dyDescent="0.3">
      <c r="A342" s="37" t="s">
        <v>301</v>
      </c>
      <c r="B342" s="28" t="s">
        <v>304</v>
      </c>
      <c r="C342" s="16" t="s">
        <v>302</v>
      </c>
      <c r="D342" s="19">
        <v>68</v>
      </c>
      <c r="E342" s="20"/>
      <c r="F342" s="22">
        <f>ROUND(D342*E342,2)</f>
        <v>0</v>
      </c>
      <c r="ZY342" s="1" t="s">
        <v>32</v>
      </c>
      <c r="ZZ342" s="4" t="s">
        <v>303</v>
      </c>
    </row>
    <row r="343" spans="1:702" ht="39.6" x14ac:dyDescent="0.3">
      <c r="A343" s="39"/>
      <c r="B343" s="29" t="s">
        <v>305</v>
      </c>
      <c r="C343" s="16"/>
      <c r="D343" s="17"/>
      <c r="E343" s="17"/>
      <c r="F343" s="21"/>
    </row>
    <row r="344" spans="1:702" x14ac:dyDescent="0.3">
      <c r="A344" s="39"/>
      <c r="B344" s="29" t="s">
        <v>306</v>
      </c>
      <c r="C344" s="16"/>
      <c r="D344" s="17"/>
      <c r="E344" s="17"/>
      <c r="F344" s="21"/>
    </row>
    <row r="345" spans="1:702" x14ac:dyDescent="0.3">
      <c r="A345" s="39"/>
      <c r="B345" s="29" t="s">
        <v>307</v>
      </c>
      <c r="C345" s="16"/>
      <c r="D345" s="17"/>
      <c r="E345" s="17"/>
      <c r="F345" s="21"/>
    </row>
    <row r="346" spans="1:702" x14ac:dyDescent="0.3">
      <c r="A346" s="39"/>
      <c r="B346" s="29" t="s">
        <v>308</v>
      </c>
      <c r="C346" s="16"/>
      <c r="D346" s="17"/>
      <c r="E346" s="17"/>
      <c r="F346" s="21"/>
    </row>
    <row r="347" spans="1:702" x14ac:dyDescent="0.3">
      <c r="A347" s="39"/>
      <c r="B347" s="29" t="s">
        <v>309</v>
      </c>
      <c r="C347" s="16"/>
      <c r="D347" s="17"/>
      <c r="E347" s="17"/>
      <c r="F347" s="21"/>
    </row>
    <row r="348" spans="1:702" x14ac:dyDescent="0.3">
      <c r="A348" s="39"/>
      <c r="B348" s="29" t="s">
        <v>310</v>
      </c>
      <c r="C348" s="16"/>
      <c r="D348" s="17"/>
      <c r="E348" s="17"/>
      <c r="F348" s="21"/>
    </row>
    <row r="349" spans="1:702" x14ac:dyDescent="0.3">
      <c r="A349" s="39"/>
      <c r="B349" s="29" t="s">
        <v>58</v>
      </c>
      <c r="C349" s="16"/>
      <c r="D349" s="17"/>
      <c r="E349" s="17"/>
      <c r="F349" s="21"/>
    </row>
    <row r="350" spans="1:702" x14ac:dyDescent="0.3">
      <c r="A350" s="39"/>
      <c r="B350" s="29" t="s">
        <v>311</v>
      </c>
      <c r="C350" s="16"/>
      <c r="D350" s="17"/>
      <c r="E350" s="17"/>
      <c r="F350" s="21"/>
    </row>
    <row r="351" spans="1:702" x14ac:dyDescent="0.3">
      <c r="A351" s="39"/>
      <c r="B351" s="29" t="s">
        <v>312</v>
      </c>
      <c r="C351" s="16"/>
      <c r="D351" s="17"/>
      <c r="E351" s="17"/>
      <c r="F351" s="21"/>
    </row>
    <row r="352" spans="1:702" x14ac:dyDescent="0.3">
      <c r="A352" s="39"/>
      <c r="B352" s="24"/>
      <c r="C352" s="16"/>
      <c r="D352" s="17"/>
      <c r="E352" s="17"/>
      <c r="F352" s="21"/>
    </row>
    <row r="353" spans="1:702" x14ac:dyDescent="0.3">
      <c r="A353" s="38"/>
      <c r="B353" s="15" t="s">
        <v>313</v>
      </c>
      <c r="C353" s="16"/>
      <c r="D353" s="17"/>
      <c r="E353" s="17"/>
      <c r="F353" s="23">
        <f>SUBTOTAL(109,F341:F352)</f>
        <v>0</v>
      </c>
      <c r="ZY353" s="1" t="s">
        <v>37</v>
      </c>
    </row>
    <row r="354" spans="1:702" x14ac:dyDescent="0.3">
      <c r="A354" s="39"/>
      <c r="B354" s="24"/>
      <c r="C354" s="16"/>
      <c r="D354" s="17"/>
      <c r="E354" s="17"/>
      <c r="F354" s="21"/>
    </row>
    <row r="355" spans="1:702" x14ac:dyDescent="0.3">
      <c r="A355" s="36" t="s">
        <v>314</v>
      </c>
      <c r="B355" s="14" t="s">
        <v>315</v>
      </c>
      <c r="C355" s="16"/>
      <c r="D355" s="17"/>
      <c r="E355" s="17"/>
      <c r="F355" s="21"/>
      <c r="ZY355" s="1" t="s">
        <v>21</v>
      </c>
      <c r="ZZ355" s="4"/>
    </row>
    <row r="356" spans="1:702" x14ac:dyDescent="0.3">
      <c r="A356" s="35" t="s">
        <v>316</v>
      </c>
      <c r="B356" s="26" t="s">
        <v>317</v>
      </c>
      <c r="C356" s="16"/>
      <c r="D356" s="17"/>
      <c r="E356" s="17"/>
      <c r="F356" s="21"/>
      <c r="ZY356" s="1" t="s">
        <v>24</v>
      </c>
      <c r="ZZ356" s="4"/>
    </row>
    <row r="357" spans="1:702" x14ac:dyDescent="0.3">
      <c r="A357" s="35" t="s">
        <v>318</v>
      </c>
      <c r="B357" s="27" t="s">
        <v>319</v>
      </c>
      <c r="C357" s="16"/>
      <c r="D357" s="17"/>
      <c r="E357" s="17"/>
      <c r="F357" s="21"/>
      <c r="ZY357" s="1" t="s">
        <v>27</v>
      </c>
      <c r="ZZ357" s="4"/>
    </row>
    <row r="358" spans="1:702" x14ac:dyDescent="0.3">
      <c r="A358" s="37" t="s">
        <v>320</v>
      </c>
      <c r="B358" s="28" t="s">
        <v>323</v>
      </c>
      <c r="C358" s="16" t="s">
        <v>321</v>
      </c>
      <c r="D358" s="18">
        <v>1</v>
      </c>
      <c r="E358" s="20"/>
      <c r="F358" s="22">
        <f>ROUND(D358*E358,2)</f>
        <v>0</v>
      </c>
      <c r="ZY358" s="1" t="s">
        <v>32</v>
      </c>
      <c r="ZZ358" s="4" t="s">
        <v>322</v>
      </c>
    </row>
    <row r="359" spans="1:702" ht="26.4" x14ac:dyDescent="0.3">
      <c r="A359" s="39"/>
      <c r="B359" s="29" t="s">
        <v>324</v>
      </c>
      <c r="C359" s="16"/>
      <c r="D359" s="17"/>
      <c r="E359" s="17"/>
      <c r="F359" s="21"/>
    </row>
    <row r="360" spans="1:702" ht="26.4" x14ac:dyDescent="0.3">
      <c r="A360" s="39"/>
      <c r="B360" s="29" t="s">
        <v>325</v>
      </c>
      <c r="C360" s="16"/>
      <c r="D360" s="17"/>
      <c r="E360" s="17"/>
      <c r="F360" s="21"/>
    </row>
    <row r="361" spans="1:702" x14ac:dyDescent="0.3">
      <c r="A361" s="39"/>
      <c r="B361" s="29" t="s">
        <v>326</v>
      </c>
      <c r="C361" s="16"/>
      <c r="D361" s="17"/>
      <c r="E361" s="17"/>
      <c r="F361" s="21"/>
    </row>
    <row r="362" spans="1:702" x14ac:dyDescent="0.3">
      <c r="A362" s="39"/>
      <c r="B362" s="29" t="s">
        <v>327</v>
      </c>
      <c r="C362" s="16"/>
      <c r="D362" s="17"/>
      <c r="E362" s="17"/>
      <c r="F362" s="21"/>
    </row>
    <row r="363" spans="1:702" x14ac:dyDescent="0.3">
      <c r="A363" s="39"/>
      <c r="B363" s="29" t="s">
        <v>328</v>
      </c>
      <c r="C363" s="16"/>
      <c r="D363" s="17"/>
      <c r="E363" s="17"/>
      <c r="F363" s="21"/>
    </row>
    <row r="364" spans="1:702" x14ac:dyDescent="0.3">
      <c r="A364" s="39"/>
      <c r="B364" s="29" t="s">
        <v>66</v>
      </c>
      <c r="C364" s="16"/>
      <c r="D364" s="17"/>
      <c r="E364" s="17"/>
      <c r="F364" s="21"/>
    </row>
    <row r="365" spans="1:702" x14ac:dyDescent="0.3">
      <c r="A365" s="39"/>
      <c r="B365" s="29" t="s">
        <v>329</v>
      </c>
      <c r="C365" s="16"/>
      <c r="D365" s="17"/>
      <c r="E365" s="17"/>
      <c r="F365" s="21"/>
    </row>
    <row r="366" spans="1:702" x14ac:dyDescent="0.3">
      <c r="A366" s="39"/>
      <c r="B366" s="24"/>
      <c r="C366" s="16"/>
      <c r="D366" s="17"/>
      <c r="E366" s="17"/>
      <c r="F366" s="21"/>
    </row>
    <row r="367" spans="1:702" x14ac:dyDescent="0.3">
      <c r="A367" s="38"/>
      <c r="B367" s="15" t="s">
        <v>330</v>
      </c>
      <c r="C367" s="16"/>
      <c r="D367" s="17"/>
      <c r="E367" s="17"/>
      <c r="F367" s="23">
        <f>SUBTOTAL(109,F357:F366)</f>
        <v>0</v>
      </c>
      <c r="ZY367" s="1" t="s">
        <v>37</v>
      </c>
    </row>
    <row r="368" spans="1:702" x14ac:dyDescent="0.3">
      <c r="A368" s="39"/>
      <c r="B368" s="24"/>
      <c r="C368" s="16"/>
      <c r="D368" s="17"/>
      <c r="E368" s="17"/>
      <c r="F368" s="21"/>
    </row>
    <row r="369" spans="1:701" x14ac:dyDescent="0.3">
      <c r="A369" s="40"/>
      <c r="B369" s="31"/>
      <c r="C369" s="32"/>
      <c r="D369" s="33"/>
      <c r="E369" s="33"/>
      <c r="F369" s="34"/>
    </row>
    <row r="371" spans="1:701" x14ac:dyDescent="0.3">
      <c r="B371" s="41" t="s">
        <v>332</v>
      </c>
      <c r="F371" s="3">
        <f>SUBTOTAL(109,F3:F369)</f>
        <v>0</v>
      </c>
      <c r="ZY371" s="1" t="s">
        <v>331</v>
      </c>
    </row>
    <row r="372" spans="1:701" x14ac:dyDescent="0.3">
      <c r="B372" s="42" t="str">
        <f>CONCATENATE("TVA (",'Recap Generale'!D12,"%)")</f>
        <v>TVA (20%)</v>
      </c>
      <c r="F372" s="3">
        <f>(F371*'Recap Generale'!D12)/100</f>
        <v>0</v>
      </c>
      <c r="ZY372" s="1" t="s">
        <v>1</v>
      </c>
    </row>
    <row r="373" spans="1:701" x14ac:dyDescent="0.3">
      <c r="B373" s="41" t="s">
        <v>334</v>
      </c>
      <c r="F373" s="3">
        <f>F371+F372</f>
        <v>0</v>
      </c>
      <c r="ZY373" s="1" t="s">
        <v>333</v>
      </c>
    </row>
  </sheetData>
  <sheetProtection algorithmName="SHA-512" hashValue="sy2HrsXcqSH26zVqLqZPfF17+FZgkhZGBVCWrsIJSFbK+EFAHUyt2kQowvy63vTUPtReOw0YhEbah3yHNNiUGg==" saltValue="mjFXqVTdI1GjTkviVcKx1g==" spinCount="100000" sheet="1" objects="1" scenarios="1" formatCells="0" formatColumns="0" formatRows="0"/>
  <mergeCells count="1">
    <mergeCell ref="A1:F1"/>
  </mergeCells>
  <pageMargins left="0.39370078740157477" right="0.31496062992125989" top="0.39370078740157477" bottom="0.39370078740157477" header="0.3" footer="0.3"/>
  <pageSetup paperSize="9" scale="98" fitToHeight="1000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Recap Generale</vt:lpstr>
      <vt:lpstr>Lot N°07 Page de garde</vt:lpstr>
      <vt:lpstr>Lot N°07 MENUISERIE INTERIEURE</vt:lpstr>
      <vt:lpstr>'Lot N°07 MENUISERIE INTERIEURE'!Impression_des_titres</vt:lpstr>
      <vt:lpstr>'Lot N°07 MENUISERIE INTERIEURE'!Zone_d_impression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  Le Guilcher</dc:creator>
  <cp:lastModifiedBy>Patrice  Le Guilcher</cp:lastModifiedBy>
  <dcterms:created xsi:type="dcterms:W3CDTF">2026-02-02T08:41:18Z</dcterms:created>
  <dcterms:modified xsi:type="dcterms:W3CDTF">2026-02-02T08:41:50Z</dcterms:modified>
</cp:coreProperties>
</file>